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lockStructure="1"/>
  <bookViews>
    <workbookView xWindow="0" yWindow="0" windowWidth="16170" windowHeight="85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8" i="1" l="1"/>
  <c r="R78" i="1"/>
  <c r="Q78" i="1"/>
  <c r="P78" i="1"/>
  <c r="S73" i="1"/>
  <c r="R73" i="1"/>
  <c r="Q73" i="1"/>
  <c r="P73" i="1"/>
  <c r="S68" i="1"/>
  <c r="R68" i="1"/>
  <c r="Q68" i="1"/>
  <c r="P68" i="1"/>
  <c r="S63" i="1"/>
  <c r="R63" i="1"/>
  <c r="Q63" i="1"/>
  <c r="P63" i="1"/>
  <c r="S58" i="1"/>
  <c r="R58" i="1"/>
  <c r="Q58" i="1"/>
  <c r="P58" i="1"/>
  <c r="S50" i="1"/>
  <c r="R50" i="1"/>
  <c r="Q50" i="1"/>
  <c r="P50" i="1"/>
  <c r="S35" i="1"/>
  <c r="S45" i="1"/>
  <c r="S30" i="1"/>
  <c r="S40" i="1"/>
  <c r="S22" i="1"/>
  <c r="S17" i="1"/>
  <c r="S12" i="1"/>
  <c r="S7" i="1"/>
  <c r="Q7" i="1"/>
  <c r="R35" i="1"/>
  <c r="R45" i="1"/>
  <c r="R30" i="1"/>
  <c r="R40" i="1"/>
  <c r="R22" i="1"/>
  <c r="R17" i="1"/>
  <c r="R12" i="1"/>
  <c r="R7" i="1"/>
  <c r="P7" i="1"/>
  <c r="Q35" i="1"/>
  <c r="Q45" i="1"/>
  <c r="Q30" i="1"/>
  <c r="Q40" i="1"/>
  <c r="Q22" i="1"/>
  <c r="Q17" i="1"/>
  <c r="P35" i="1"/>
  <c r="P45" i="1"/>
  <c r="P30" i="1"/>
  <c r="Q12" i="1"/>
  <c r="P12" i="1"/>
  <c r="P40" i="1"/>
  <c r="P22" i="1"/>
  <c r="P17" i="1"/>
  <c r="Q82" i="1" l="1"/>
  <c r="R82" i="1"/>
  <c r="S82" i="1"/>
  <c r="P54" i="1"/>
  <c r="Q54" i="1"/>
  <c r="P82" i="1"/>
  <c r="R54" i="1"/>
  <c r="S54" i="1"/>
  <c r="P26" i="1"/>
  <c r="S26" i="1"/>
  <c r="Q26" i="1"/>
  <c r="R26" i="1"/>
</calcChain>
</file>

<file path=xl/sharedStrings.xml><?xml version="1.0" encoding="utf-8"?>
<sst xmlns="http://schemas.openxmlformats.org/spreadsheetml/2006/main" count="131" uniqueCount="56">
  <si>
    <t>HS Students</t>
  </si>
  <si>
    <t>MS Students</t>
  </si>
  <si>
    <t xml:space="preserve">HS Student </t>
  </si>
  <si>
    <t>SFD</t>
  </si>
  <si>
    <t>SFA</t>
  </si>
  <si>
    <t>MF</t>
  </si>
  <si>
    <t>Growth</t>
  </si>
  <si>
    <t>Est. 2022</t>
  </si>
  <si>
    <t>Est. 2027</t>
  </si>
  <si>
    <t>Est. 2023</t>
  </si>
  <si>
    <t>Est. 2024</t>
  </si>
  <si>
    <t>Est. 2025</t>
  </si>
  <si>
    <t>Est. 2026</t>
  </si>
  <si>
    <t>Est. 2020</t>
  </si>
  <si>
    <t>Est. 2021</t>
  </si>
  <si>
    <t>Generation Rate</t>
  </si>
  <si>
    <t>Pasco County Schools</t>
  </si>
  <si>
    <t>Planning Services</t>
  </si>
  <si>
    <t>Neighborhood/MPUD</t>
  </si>
  <si>
    <t xml:space="preserve">Future </t>
  </si>
  <si>
    <t>Wiregrass Ranch</t>
  </si>
  <si>
    <t xml:space="preserve">Union Park </t>
  </si>
  <si>
    <t>Est. 2028</t>
  </si>
  <si>
    <t>Est. 2029</t>
  </si>
  <si>
    <t>Zephyr Lakes</t>
  </si>
  <si>
    <t>Silverado</t>
  </si>
  <si>
    <t>The District at Abbott's Square</t>
  </si>
  <si>
    <t>The Oaks at Pasco</t>
  </si>
  <si>
    <t>Estimated 5 Year Growth</t>
  </si>
  <si>
    <t>Estimated 10 Year Growth</t>
  </si>
  <si>
    <t>Northwood</t>
  </si>
  <si>
    <t>WRHS/JLMS</t>
  </si>
  <si>
    <t>Residential Unit Type</t>
  </si>
  <si>
    <t>WRHS/JLMS Totals</t>
  </si>
  <si>
    <t>Hidden River</t>
  </si>
  <si>
    <t>ZHS/RBSMS Totals</t>
  </si>
  <si>
    <t>Grantham Ranch East</t>
  </si>
  <si>
    <t>Oakwood Preserve</t>
  </si>
  <si>
    <t>Old Pasco Rd TH</t>
  </si>
  <si>
    <t>Quail Hollow</t>
  </si>
  <si>
    <t>The Grove @ Wesley Chapel TH</t>
  </si>
  <si>
    <t>CCMHS Totals:</t>
  </si>
  <si>
    <t>ZHS/RBSMS</t>
  </si>
  <si>
    <t>CCMHS</t>
  </si>
  <si>
    <t>Residential</t>
  </si>
  <si>
    <t>Units (Approved)</t>
  </si>
  <si>
    <t>Student</t>
  </si>
  <si>
    <t>High School</t>
  </si>
  <si>
    <t>Middle School</t>
  </si>
  <si>
    <t>Southeast Pasco County 5 &amp; 10 Year Residential Growth Projections</t>
  </si>
  <si>
    <t>Boundary</t>
  </si>
  <si>
    <t>Sources: Pasco County Property Appraiser, Pasco County Geographic Information Services, Metrostudy</t>
  </si>
  <si>
    <r>
      <rPr>
        <b/>
        <sz val="12"/>
        <color theme="1" tint="0.249977111117893"/>
        <rFont val="Consolas"/>
        <family val="3"/>
      </rPr>
      <t>SFD</t>
    </r>
    <r>
      <rPr>
        <i/>
        <sz val="12"/>
        <color theme="1" tint="0.249977111117893"/>
        <rFont val="Consolas"/>
        <family val="3"/>
      </rPr>
      <t>=Single Family Detached Residential Units</t>
    </r>
  </si>
  <si>
    <r>
      <rPr>
        <b/>
        <sz val="12"/>
        <color theme="1" tint="0.249977111117893"/>
        <rFont val="Consolas"/>
        <family val="3"/>
      </rPr>
      <t>SFA</t>
    </r>
    <r>
      <rPr>
        <sz val="12"/>
        <color theme="1" tint="0.249977111117893"/>
        <rFont val="Consolas"/>
        <family val="3"/>
      </rPr>
      <t>=</t>
    </r>
    <r>
      <rPr>
        <i/>
        <sz val="12"/>
        <color theme="1" tint="0.249977111117893"/>
        <rFont val="Consolas"/>
        <family val="3"/>
      </rPr>
      <t>Single Family Attached Residential Units</t>
    </r>
  </si>
  <si>
    <r>
      <rPr>
        <b/>
        <sz val="12"/>
        <color theme="1" tint="0.249977111117893"/>
        <rFont val="Consolas"/>
        <family val="3"/>
      </rPr>
      <t>MF</t>
    </r>
    <r>
      <rPr>
        <i/>
        <sz val="12"/>
        <color theme="1" tint="0.249977111117893"/>
        <rFont val="Consolas"/>
        <family val="3"/>
      </rPr>
      <t>=Multifamily Residential Units</t>
    </r>
  </si>
  <si>
    <t>Meadow Pointe I &amp;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</si>
</sst>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 tint="0.249977111117893"/>
      <name val="Consolas"/>
      <family val="3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2"/>
      <color theme="1"/>
      <name val="Consolas"/>
      <family val="3"/>
    </font>
    <font>
      <b/>
      <sz val="12"/>
      <color theme="1" tint="0.249977111117893"/>
      <name val="Consolas"/>
      <family val="3"/>
    </font>
    <font>
      <i/>
      <sz val="12"/>
      <color theme="1" tint="0.249977111117893"/>
      <name val="Consolas"/>
      <family val="3"/>
    </font>
    <font>
      <b/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BDC6D3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EEDD5"/>
        <bgColor indexed="64"/>
      </patternFill>
    </fill>
    <fill>
      <patternFill patternType="solid">
        <fgColor rgb="FFDBE0E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5D3BD"/>
        <bgColor indexed="64"/>
      </patternFill>
    </fill>
    <fill>
      <patternFill patternType="solid">
        <fgColor rgb="FFD0CECE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0" fontId="3" fillId="0" borderId="0" xfId="0" applyFont="1"/>
    <xf numFmtId="0" fontId="3" fillId="0" borderId="24" xfId="0" applyFont="1" applyBorder="1"/>
    <xf numFmtId="0" fontId="3" fillId="0" borderId="10" xfId="0" applyFont="1" applyBorder="1"/>
    <xf numFmtId="0" fontId="3" fillId="0" borderId="22" xfId="0" applyFont="1" applyBorder="1"/>
    <xf numFmtId="1" fontId="0" fillId="0" borderId="0" xfId="0" applyNumberFormat="1"/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9" fontId="0" fillId="0" borderId="0" xfId="0" applyNumberFormat="1"/>
    <xf numFmtId="9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0" xfId="0" applyFont="1" applyBorder="1"/>
    <xf numFmtId="0" fontId="3" fillId="0" borderId="14" xfId="0" applyFont="1" applyBorder="1"/>
    <xf numFmtId="0" fontId="3" fillId="0" borderId="6" xfId="0" applyFont="1" applyBorder="1"/>
    <xf numFmtId="0" fontId="3" fillId="0" borderId="16" xfId="0" applyFont="1" applyBorder="1"/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1" xfId="0" applyFont="1" applyBorder="1"/>
    <xf numFmtId="0" fontId="3" fillId="0" borderId="15" xfId="0" applyFont="1" applyBorder="1"/>
    <xf numFmtId="0" fontId="3" fillId="0" borderId="7" xfId="0" applyFont="1" applyBorder="1"/>
    <xf numFmtId="0" fontId="3" fillId="0" borderId="1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18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19" xfId="0" applyFont="1" applyBorder="1"/>
    <xf numFmtId="0" fontId="3" fillId="0" borderId="2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0" fillId="0" borderId="41" xfId="0" applyFill="1" applyBorder="1"/>
    <xf numFmtId="0" fontId="3" fillId="0" borderId="28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38" xfId="0" applyFont="1" applyFill="1" applyBorder="1"/>
    <xf numFmtId="0" fontId="8" fillId="0" borderId="0" xfId="0" applyFont="1"/>
    <xf numFmtId="15" fontId="8" fillId="0" borderId="0" xfId="0" applyNumberFormat="1" applyFont="1" applyAlignment="1">
      <alignment horizontal="left"/>
    </xf>
    <xf numFmtId="0" fontId="9" fillId="0" borderId="0" xfId="0" applyFont="1"/>
    <xf numFmtId="0" fontId="0" fillId="16" borderId="41" xfId="0" applyFill="1" applyBorder="1"/>
    <xf numFmtId="0" fontId="0" fillId="16" borderId="0" xfId="0" applyFill="1" applyBorder="1"/>
    <xf numFmtId="0" fontId="0" fillId="16" borderId="44" xfId="0" applyFill="1" applyBorder="1"/>
    <xf numFmtId="0" fontId="0" fillId="16" borderId="45" xfId="0" applyFill="1" applyBorder="1"/>
    <xf numFmtId="0" fontId="3" fillId="16" borderId="41" xfId="0" applyFont="1" applyFill="1" applyBorder="1"/>
    <xf numFmtId="0" fontId="3" fillId="16" borderId="0" xfId="0" applyFont="1" applyFill="1" applyBorder="1" applyAlignment="1">
      <alignment horizontal="center"/>
    </xf>
    <xf numFmtId="0" fontId="3" fillId="16" borderId="0" xfId="0" applyFont="1" applyFill="1" applyBorder="1"/>
    <xf numFmtId="0" fontId="0" fillId="16" borderId="28" xfId="0" applyFill="1" applyBorder="1"/>
    <xf numFmtId="9" fontId="0" fillId="16" borderId="28" xfId="0" applyNumberFormat="1" applyFill="1" applyBorder="1"/>
    <xf numFmtId="0" fontId="1" fillId="16" borderId="0" xfId="0" applyFont="1" applyFill="1" applyBorder="1"/>
    <xf numFmtId="9" fontId="0" fillId="16" borderId="0" xfId="0" applyNumberFormat="1" applyFont="1" applyFill="1" applyBorder="1"/>
    <xf numFmtId="49" fontId="0" fillId="16" borderId="0" xfId="0" applyNumberFormat="1" applyFont="1" applyFill="1" applyBorder="1"/>
    <xf numFmtId="0" fontId="1" fillId="16" borderId="0" xfId="0" applyFont="1" applyFill="1" applyBorder="1" applyAlignment="1">
      <alignment horizontal="center"/>
    </xf>
    <xf numFmtId="0" fontId="1" fillId="16" borderId="38" xfId="0" applyFont="1" applyFill="1" applyBorder="1" applyAlignment="1"/>
    <xf numFmtId="0" fontId="2" fillId="16" borderId="28" xfId="0" applyFont="1" applyFill="1" applyBorder="1" applyAlignment="1"/>
    <xf numFmtId="9" fontId="1" fillId="16" borderId="28" xfId="0" applyNumberFormat="1" applyFont="1" applyFill="1" applyBorder="1" applyAlignment="1">
      <alignment horizontal="center" vertical="center"/>
    </xf>
    <xf numFmtId="9" fontId="0" fillId="16" borderId="28" xfId="0" applyNumberFormat="1" applyFill="1" applyBorder="1" applyAlignment="1">
      <alignment horizontal="center" vertical="center"/>
    </xf>
    <xf numFmtId="1" fontId="0" fillId="16" borderId="28" xfId="0" applyNumberFormat="1" applyFill="1" applyBorder="1" applyAlignment="1">
      <alignment vertical="center"/>
    </xf>
    <xf numFmtId="1" fontId="0" fillId="16" borderId="39" xfId="0" applyNumberFormat="1" applyFill="1" applyBorder="1" applyAlignment="1">
      <alignment vertical="center"/>
    </xf>
    <xf numFmtId="0" fontId="3" fillId="16" borderId="44" xfId="0" applyFont="1" applyFill="1" applyBorder="1"/>
    <xf numFmtId="0" fontId="3" fillId="16" borderId="45" xfId="0" applyFont="1" applyFill="1" applyBorder="1" applyAlignment="1">
      <alignment horizontal="center"/>
    </xf>
    <xf numFmtId="0" fontId="3" fillId="16" borderId="45" xfId="0" applyFont="1" applyFill="1" applyBorder="1"/>
    <xf numFmtId="0" fontId="1" fillId="16" borderId="41" xfId="0" applyFont="1" applyFill="1" applyBorder="1" applyAlignment="1">
      <alignment horizontal="center"/>
    </xf>
    <xf numFmtId="0" fontId="1" fillId="16" borderId="48" xfId="0" applyFont="1" applyFill="1" applyBorder="1"/>
    <xf numFmtId="9" fontId="0" fillId="16" borderId="48" xfId="0" applyNumberFormat="1" applyFill="1" applyBorder="1"/>
    <xf numFmtId="1" fontId="0" fillId="16" borderId="48" xfId="0" applyNumberFormat="1" applyFill="1" applyBorder="1"/>
    <xf numFmtId="1" fontId="0" fillId="16" borderId="49" xfId="0" applyNumberFormat="1" applyFill="1" applyBorder="1"/>
    <xf numFmtId="0" fontId="1" fillId="16" borderId="45" xfId="0" applyFont="1" applyFill="1" applyBorder="1"/>
    <xf numFmtId="9" fontId="0" fillId="16" borderId="45" xfId="0" applyNumberFormat="1" applyFont="1" applyFill="1" applyBorder="1"/>
    <xf numFmtId="1" fontId="1" fillId="16" borderId="45" xfId="0" applyNumberFormat="1" applyFont="1" applyFill="1" applyBorder="1" applyAlignment="1">
      <alignment horizontal="center"/>
    </xf>
    <xf numFmtId="1" fontId="1" fillId="16" borderId="51" xfId="0" applyNumberFormat="1" applyFont="1" applyFill="1" applyBorder="1" applyAlignment="1">
      <alignment horizontal="center"/>
    </xf>
    <xf numFmtId="0" fontId="0" fillId="16" borderId="52" xfId="0" applyFill="1" applyBorder="1"/>
    <xf numFmtId="0" fontId="1" fillId="16" borderId="53" xfId="0" applyFont="1" applyFill="1" applyBorder="1"/>
    <xf numFmtId="0" fontId="6" fillId="16" borderId="54" xfId="0" applyFont="1" applyFill="1" applyBorder="1"/>
    <xf numFmtId="0" fontId="0" fillId="16" borderId="55" xfId="0" applyFill="1" applyBorder="1"/>
    <xf numFmtId="0" fontId="1" fillId="16" borderId="56" xfId="0" applyFont="1" applyFill="1" applyBorder="1"/>
    <xf numFmtId="0" fontId="1" fillId="16" borderId="57" xfId="0" applyFont="1" applyFill="1" applyBorder="1" applyAlignment="1">
      <alignment vertical="center"/>
    </xf>
    <xf numFmtId="0" fontId="1" fillId="16" borderId="55" xfId="0" applyFont="1" applyFill="1" applyBorder="1"/>
    <xf numFmtId="0" fontId="1" fillId="16" borderId="57" xfId="0" applyFont="1" applyFill="1" applyBorder="1"/>
    <xf numFmtId="1" fontId="0" fillId="16" borderId="61" xfId="0" applyNumberFormat="1" applyFill="1" applyBorder="1"/>
    <xf numFmtId="1" fontId="1" fillId="16" borderId="27" xfId="0" applyNumberFormat="1" applyFont="1" applyFill="1" applyBorder="1" applyAlignment="1">
      <alignment horizontal="center"/>
    </xf>
    <xf numFmtId="9" fontId="1" fillId="16" borderId="62" xfId="0" applyNumberFormat="1" applyFont="1" applyFill="1" applyBorder="1"/>
    <xf numFmtId="9" fontId="1" fillId="16" borderId="13" xfId="0" applyNumberFormat="1" applyFont="1" applyFill="1" applyBorder="1"/>
    <xf numFmtId="9" fontId="1" fillId="16" borderId="63" xfId="0" applyNumberFormat="1" applyFont="1" applyFill="1" applyBorder="1"/>
    <xf numFmtId="9" fontId="0" fillId="16" borderId="64" xfId="0" applyNumberFormat="1" applyFill="1" applyBorder="1"/>
    <xf numFmtId="9" fontId="0" fillId="16" borderId="5" xfId="0" applyNumberFormat="1" applyFont="1" applyFill="1" applyBorder="1"/>
    <xf numFmtId="9" fontId="0" fillId="16" borderId="65" xfId="0" applyNumberFormat="1" applyFont="1" applyFill="1" applyBorder="1"/>
    <xf numFmtId="9" fontId="6" fillId="16" borderId="0" xfId="0" applyNumberFormat="1" applyFont="1" applyFill="1" applyBorder="1"/>
    <xf numFmtId="49" fontId="6" fillId="16" borderId="0" xfId="0" applyNumberFormat="1" applyFont="1" applyFill="1" applyBorder="1"/>
    <xf numFmtId="9" fontId="7" fillId="16" borderId="0" xfId="0" applyNumberFormat="1" applyFont="1" applyFill="1" applyBorder="1"/>
    <xf numFmtId="9" fontId="6" fillId="16" borderId="0" xfId="0" applyNumberFormat="1" applyFont="1" applyFill="1" applyBorder="1" applyAlignment="1">
      <alignment horizontal="center" vertical="center"/>
    </xf>
    <xf numFmtId="9" fontId="7" fillId="16" borderId="0" xfId="0" applyNumberFormat="1" applyFont="1" applyFill="1" applyBorder="1" applyAlignment="1">
      <alignment horizontal="center" vertical="center"/>
    </xf>
    <xf numFmtId="9" fontId="5" fillId="16" borderId="0" xfId="0" applyNumberFormat="1" applyFont="1" applyFill="1" applyBorder="1" applyAlignment="1">
      <alignment horizontal="center" vertical="center"/>
    </xf>
    <xf numFmtId="9" fontId="12" fillId="16" borderId="0" xfId="0" applyNumberFormat="1" applyFont="1" applyFill="1" applyBorder="1" applyAlignment="1">
      <alignment horizontal="center" vertical="center"/>
    </xf>
    <xf numFmtId="9" fontId="5" fillId="16" borderId="45" xfId="0" applyNumberFormat="1" applyFont="1" applyFill="1" applyBorder="1" applyAlignment="1">
      <alignment horizontal="center" vertical="center"/>
    </xf>
    <xf numFmtId="9" fontId="12" fillId="16" borderId="45" xfId="0" applyNumberFormat="1" applyFont="1" applyFill="1" applyBorder="1" applyAlignment="1">
      <alignment horizontal="center" vertical="center"/>
    </xf>
    <xf numFmtId="9" fontId="12" fillId="16" borderId="45" xfId="0" applyNumberFormat="1" applyFont="1" applyFill="1" applyBorder="1" applyAlignment="1">
      <alignment horizontal="right" vertical="center"/>
    </xf>
    <xf numFmtId="9" fontId="5" fillId="0" borderId="28" xfId="0" applyNumberFormat="1" applyFont="1" applyFill="1" applyBorder="1" applyAlignment="1">
      <alignment horizontal="center" vertical="center"/>
    </xf>
    <xf numFmtId="9" fontId="12" fillId="0" borderId="28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/>
    <xf numFmtId="9" fontId="6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9" fontId="7" fillId="16" borderId="28" xfId="0" applyNumberFormat="1" applyFont="1" applyFill="1" applyBorder="1"/>
    <xf numFmtId="9" fontId="6" fillId="16" borderId="28" xfId="0" applyNumberFormat="1" applyFont="1" applyFill="1" applyBorder="1"/>
    <xf numFmtId="9" fontId="7" fillId="16" borderId="45" xfId="0" applyNumberFormat="1" applyFont="1" applyFill="1" applyBorder="1"/>
    <xf numFmtId="9" fontId="6" fillId="16" borderId="45" xfId="0" applyNumberFormat="1" applyFont="1" applyFill="1" applyBorder="1"/>
    <xf numFmtId="9" fontId="6" fillId="16" borderId="45" xfId="0" applyNumberFormat="1" applyFont="1" applyFill="1" applyBorder="1" applyAlignment="1">
      <alignment horizontal="right"/>
    </xf>
    <xf numFmtId="9" fontId="6" fillId="0" borderId="0" xfId="0" applyNumberFormat="1" applyFont="1" applyFill="1" applyBorder="1"/>
    <xf numFmtId="9" fontId="6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9" fontId="6" fillId="16" borderId="28" xfId="0" applyNumberFormat="1" applyFont="1" applyFill="1" applyBorder="1" applyAlignment="1">
      <alignment horizontal="center" vertical="center"/>
    </xf>
    <xf numFmtId="9" fontId="7" fillId="16" borderId="28" xfId="0" applyNumberFormat="1" applyFont="1" applyFill="1" applyBorder="1" applyAlignment="1">
      <alignment horizontal="center" vertical="center"/>
    </xf>
    <xf numFmtId="1" fontId="12" fillId="13" borderId="0" xfId="0" applyNumberFormat="1" applyFont="1" applyFill="1" applyBorder="1" applyAlignment="1">
      <alignment horizontal="center" vertical="center"/>
    </xf>
    <xf numFmtId="1" fontId="12" fillId="1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2" fillId="17" borderId="43" xfId="0" applyNumberFormat="1" applyFont="1" applyFill="1" applyBorder="1" applyAlignment="1">
      <alignment horizontal="center" vertical="center"/>
    </xf>
    <xf numFmtId="1" fontId="5" fillId="13" borderId="45" xfId="0" applyNumberFormat="1" applyFont="1" applyFill="1" applyBorder="1" applyAlignment="1">
      <alignment horizontal="center" vertical="center"/>
    </xf>
    <xf numFmtId="1" fontId="5" fillId="12" borderId="45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5" fillId="17" borderId="46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5" fillId="16" borderId="28" xfId="0" applyNumberFormat="1" applyFont="1" applyFill="1" applyBorder="1" applyAlignment="1">
      <alignment vertical="center"/>
    </xf>
    <xf numFmtId="1" fontId="5" fillId="16" borderId="39" xfId="0" applyNumberFormat="1" applyFont="1" applyFill="1" applyBorder="1" applyAlignment="1">
      <alignment vertical="center"/>
    </xf>
    <xf numFmtId="1" fontId="7" fillId="16" borderId="0" xfId="0" applyNumberFormat="1" applyFont="1" applyFill="1" applyBorder="1"/>
    <xf numFmtId="1" fontId="7" fillId="12" borderId="0" xfId="0" applyNumberFormat="1" applyFont="1" applyFill="1" applyBorder="1"/>
    <xf numFmtId="1" fontId="7" fillId="2" borderId="0" xfId="0" applyNumberFormat="1" applyFont="1" applyFill="1" applyBorder="1"/>
    <xf numFmtId="1" fontId="7" fillId="17" borderId="43" xfId="0" applyNumberFormat="1" applyFont="1" applyFill="1" applyBorder="1"/>
    <xf numFmtId="1" fontId="6" fillId="16" borderId="45" xfId="0" applyNumberFormat="1" applyFont="1" applyFill="1" applyBorder="1"/>
    <xf numFmtId="1" fontId="6" fillId="12" borderId="45" xfId="0" applyNumberFormat="1" applyFont="1" applyFill="1" applyBorder="1"/>
    <xf numFmtId="1" fontId="6" fillId="2" borderId="45" xfId="0" applyNumberFormat="1" applyFont="1" applyFill="1" applyBorder="1"/>
    <xf numFmtId="1" fontId="6" fillId="17" borderId="46" xfId="0" applyNumberFormat="1" applyFont="1" applyFill="1" applyBorder="1"/>
    <xf numFmtId="1" fontId="7" fillId="0" borderId="0" xfId="0" applyNumberFormat="1" applyFont="1" applyFill="1" applyBorder="1"/>
    <xf numFmtId="1" fontId="5" fillId="13" borderId="0" xfId="0" applyNumberFormat="1" applyFont="1" applyFill="1" applyBorder="1" applyAlignment="1">
      <alignment horizontal="center" vertical="center"/>
    </xf>
    <xf numFmtId="1" fontId="5" fillId="1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17" borderId="43" xfId="0" applyNumberFormat="1" applyFont="1" applyFill="1" applyBorder="1" applyAlignment="1">
      <alignment horizontal="center" vertical="center"/>
    </xf>
    <xf numFmtId="1" fontId="12" fillId="13" borderId="45" xfId="0" applyNumberFormat="1" applyFont="1" applyFill="1" applyBorder="1" applyAlignment="1">
      <alignment horizontal="right" vertical="center"/>
    </xf>
    <xf numFmtId="1" fontId="12" fillId="12" borderId="45" xfId="0" applyNumberFormat="1" applyFont="1" applyFill="1" applyBorder="1" applyAlignment="1">
      <alignment horizontal="right" vertical="center"/>
    </xf>
    <xf numFmtId="1" fontId="12" fillId="2" borderId="45" xfId="0" applyNumberFormat="1" applyFont="1" applyFill="1" applyBorder="1" applyAlignment="1">
      <alignment horizontal="right" vertical="center"/>
    </xf>
    <xf numFmtId="1" fontId="12" fillId="17" borderId="46" xfId="0" applyNumberFormat="1" applyFont="1" applyFill="1" applyBorder="1" applyAlignment="1">
      <alignment horizontal="right" vertical="center"/>
    </xf>
    <xf numFmtId="0" fontId="1" fillId="18" borderId="0" xfId="0" applyFont="1" applyFill="1" applyBorder="1"/>
    <xf numFmtId="0" fontId="1" fillId="18" borderId="48" xfId="0" applyFont="1" applyFill="1" applyBorder="1"/>
    <xf numFmtId="0" fontId="14" fillId="0" borderId="0" xfId="0" applyFont="1"/>
    <xf numFmtId="0" fontId="15" fillId="0" borderId="0" xfId="0" applyFont="1"/>
    <xf numFmtId="9" fontId="12" fillId="3" borderId="3" xfId="0" applyNumberFormat="1" applyFont="1" applyFill="1" applyBorder="1" applyAlignment="1">
      <alignment horizontal="center" vertical="center"/>
    </xf>
    <xf numFmtId="9" fontId="12" fillId="3" borderId="5" xfId="0" applyNumberFormat="1" applyFont="1" applyFill="1" applyBorder="1" applyAlignment="1">
      <alignment horizontal="center" vertical="center"/>
    </xf>
    <xf numFmtId="9" fontId="12" fillId="3" borderId="4" xfId="0" applyNumberFormat="1" applyFont="1" applyFill="1" applyBorder="1" applyAlignment="1">
      <alignment horizontal="center" vertical="center"/>
    </xf>
    <xf numFmtId="1" fontId="5" fillId="13" borderId="32" xfId="0" applyNumberFormat="1" applyFont="1" applyFill="1" applyBorder="1" applyAlignment="1">
      <alignment horizontal="center" vertical="center"/>
    </xf>
    <xf numFmtId="1" fontId="5" fillId="13" borderId="33" xfId="0" applyNumberFormat="1" applyFont="1" applyFill="1" applyBorder="1" applyAlignment="1">
      <alignment horizontal="center" vertical="center"/>
    </xf>
    <xf numFmtId="1" fontId="5" fillId="13" borderId="34" xfId="0" applyNumberFormat="1" applyFont="1" applyFill="1" applyBorder="1" applyAlignment="1">
      <alignment horizontal="center" vertical="center"/>
    </xf>
    <xf numFmtId="0" fontId="1" fillId="16" borderId="41" xfId="0" applyFont="1" applyFill="1" applyBorder="1" applyAlignment="1">
      <alignment horizontal="left"/>
    </xf>
    <xf numFmtId="0" fontId="1" fillId="16" borderId="0" xfId="0" applyFont="1" applyFill="1" applyBorder="1" applyAlignment="1">
      <alignment horizontal="left"/>
    </xf>
    <xf numFmtId="9" fontId="5" fillId="11" borderId="8" xfId="0" applyNumberFormat="1" applyFont="1" applyFill="1" applyBorder="1" applyAlignment="1">
      <alignment horizontal="center" vertical="center"/>
    </xf>
    <xf numFmtId="9" fontId="5" fillId="11" borderId="0" xfId="0" applyNumberFormat="1" applyFont="1" applyFill="1" applyBorder="1" applyAlignment="1">
      <alignment horizontal="center" vertical="center"/>
    </xf>
    <xf numFmtId="9" fontId="5" fillId="11" borderId="9" xfId="0" applyNumberFormat="1" applyFont="1" applyFill="1" applyBorder="1" applyAlignment="1">
      <alignment horizontal="center" vertical="center"/>
    </xf>
    <xf numFmtId="1" fontId="5" fillId="12" borderId="35" xfId="0" applyNumberFormat="1" applyFont="1" applyFill="1" applyBorder="1" applyAlignment="1">
      <alignment horizontal="center" vertical="center"/>
    </xf>
    <xf numFmtId="1" fontId="5" fillId="12" borderId="36" xfId="0" applyNumberFormat="1" applyFont="1" applyFill="1" applyBorder="1" applyAlignment="1">
      <alignment horizontal="center" vertical="center"/>
    </xf>
    <xf numFmtId="1" fontId="5" fillId="12" borderId="37" xfId="0" applyNumberFormat="1" applyFont="1" applyFill="1" applyBorder="1" applyAlignment="1">
      <alignment horizontal="center" vertical="center"/>
    </xf>
    <xf numFmtId="9" fontId="5" fillId="5" borderId="8" xfId="0" applyNumberFormat="1" applyFont="1" applyFill="1" applyBorder="1" applyAlignment="1">
      <alignment horizontal="center" vertical="center"/>
    </xf>
    <xf numFmtId="9" fontId="5" fillId="5" borderId="0" xfId="0" applyNumberFormat="1" applyFont="1" applyFill="1" applyBorder="1" applyAlignment="1">
      <alignment horizontal="center" vertical="center"/>
    </xf>
    <xf numFmtId="9" fontId="5" fillId="5" borderId="9" xfId="0" applyNumberFormat="1" applyFont="1" applyFill="1" applyBorder="1" applyAlignment="1">
      <alignment horizontal="center" vertical="center"/>
    </xf>
    <xf numFmtId="9" fontId="5" fillId="8" borderId="8" xfId="0" applyNumberFormat="1" applyFont="1" applyFill="1" applyBorder="1" applyAlignment="1">
      <alignment horizontal="center" vertical="center"/>
    </xf>
    <xf numFmtId="9" fontId="5" fillId="8" borderId="0" xfId="0" applyNumberFormat="1" applyFont="1" applyFill="1" applyBorder="1" applyAlignment="1">
      <alignment horizontal="center" vertical="center"/>
    </xf>
    <xf numFmtId="9" fontId="5" fillId="8" borderId="9" xfId="0" applyNumberFormat="1" applyFont="1" applyFill="1" applyBorder="1" applyAlignment="1">
      <alignment horizontal="center" vertical="center"/>
    </xf>
    <xf numFmtId="9" fontId="5" fillId="7" borderId="8" xfId="0" applyNumberFormat="1" applyFont="1" applyFill="1" applyBorder="1" applyAlignment="1">
      <alignment horizontal="center" vertical="center"/>
    </xf>
    <xf numFmtId="9" fontId="5" fillId="7" borderId="0" xfId="0" applyNumberFormat="1" applyFont="1" applyFill="1" applyBorder="1" applyAlignment="1">
      <alignment horizontal="center" vertical="center"/>
    </xf>
    <xf numFmtId="9" fontId="5" fillId="7" borderId="9" xfId="0" applyNumberFormat="1" applyFont="1" applyFill="1" applyBorder="1" applyAlignment="1">
      <alignment horizontal="center" vertical="center"/>
    </xf>
    <xf numFmtId="9" fontId="5" fillId="6" borderId="8" xfId="0" applyNumberFormat="1" applyFont="1" applyFill="1" applyBorder="1" applyAlignment="1">
      <alignment horizontal="center" vertical="center"/>
    </xf>
    <xf numFmtId="9" fontId="5" fillId="6" borderId="0" xfId="0" applyNumberFormat="1" applyFont="1" applyFill="1" applyBorder="1" applyAlignment="1">
      <alignment horizontal="center" vertical="center"/>
    </xf>
    <xf numFmtId="9" fontId="5" fillId="6" borderId="9" xfId="0" applyNumberFormat="1" applyFont="1" applyFill="1" applyBorder="1" applyAlignment="1">
      <alignment horizontal="center" vertical="center"/>
    </xf>
    <xf numFmtId="9" fontId="5" fillId="14" borderId="3" xfId="0" applyNumberFormat="1" applyFont="1" applyFill="1" applyBorder="1" applyAlignment="1">
      <alignment horizontal="center" vertical="center"/>
    </xf>
    <xf numFmtId="9" fontId="5" fillId="14" borderId="5" xfId="0" applyNumberFormat="1" applyFont="1" applyFill="1" applyBorder="1" applyAlignment="1">
      <alignment horizontal="center" vertical="center"/>
    </xf>
    <xf numFmtId="9" fontId="5" fillId="14" borderId="4" xfId="0" applyNumberFormat="1" applyFont="1" applyFill="1" applyBorder="1" applyAlignment="1">
      <alignment horizontal="center" vertical="center"/>
    </xf>
    <xf numFmtId="9" fontId="5" fillId="4" borderId="8" xfId="0" applyNumberFormat="1" applyFont="1" applyFill="1" applyBorder="1" applyAlignment="1">
      <alignment horizontal="center" vertical="center"/>
    </xf>
    <xf numFmtId="9" fontId="5" fillId="4" borderId="0" xfId="0" applyNumberFormat="1" applyFont="1" applyFill="1" applyBorder="1" applyAlignment="1">
      <alignment horizontal="center" vertical="center"/>
    </xf>
    <xf numFmtId="9" fontId="5" fillId="4" borderId="9" xfId="0" applyNumberFormat="1" applyFont="1" applyFill="1" applyBorder="1" applyAlignment="1">
      <alignment horizontal="center" vertical="center"/>
    </xf>
    <xf numFmtId="9" fontId="5" fillId="10" borderId="8" xfId="0" applyNumberFormat="1" applyFont="1" applyFill="1" applyBorder="1" applyAlignment="1">
      <alignment horizontal="center" vertical="center"/>
    </xf>
    <xf numFmtId="9" fontId="5" fillId="10" borderId="0" xfId="0" applyNumberFormat="1" applyFont="1" applyFill="1" applyBorder="1" applyAlignment="1">
      <alignment horizontal="center" vertical="center"/>
    </xf>
    <xf numFmtId="9" fontId="5" fillId="10" borderId="9" xfId="0" applyNumberFormat="1" applyFont="1" applyFill="1" applyBorder="1" applyAlignment="1">
      <alignment horizontal="center" vertical="center"/>
    </xf>
    <xf numFmtId="9" fontId="12" fillId="9" borderId="1" xfId="0" applyNumberFormat="1" applyFont="1" applyFill="1" applyBorder="1" applyAlignment="1">
      <alignment horizontal="center" vertical="center"/>
    </xf>
    <xf numFmtId="9" fontId="12" fillId="9" borderId="13" xfId="0" applyNumberFormat="1" applyFont="1" applyFill="1" applyBorder="1" applyAlignment="1">
      <alignment horizontal="center" vertical="center"/>
    </xf>
    <xf numFmtId="9" fontId="12" fillId="9" borderId="2" xfId="0" applyNumberFormat="1" applyFont="1" applyFill="1" applyBorder="1" applyAlignment="1">
      <alignment horizontal="center" vertical="center"/>
    </xf>
    <xf numFmtId="1" fontId="1" fillId="16" borderId="23" xfId="0" applyNumberFormat="1" applyFont="1" applyFill="1" applyBorder="1" applyAlignment="1">
      <alignment horizontal="center"/>
    </xf>
    <xf numFmtId="1" fontId="1" fillId="16" borderId="50" xfId="0" applyNumberFormat="1" applyFont="1" applyFill="1" applyBorder="1" applyAlignment="1">
      <alignment horizontal="center"/>
    </xf>
    <xf numFmtId="1" fontId="5" fillId="17" borderId="25" xfId="0" applyNumberFormat="1" applyFont="1" applyFill="1" applyBorder="1" applyAlignment="1">
      <alignment horizontal="center" vertical="center"/>
    </xf>
    <xf numFmtId="1" fontId="5" fillId="17" borderId="26" xfId="0" applyNumberFormat="1" applyFont="1" applyFill="1" applyBorder="1" applyAlignment="1">
      <alignment horizontal="center" vertical="center"/>
    </xf>
    <xf numFmtId="1" fontId="5" fillId="17" borderId="47" xfId="0" applyNumberFormat="1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/>
    </xf>
    <xf numFmtId="1" fontId="5" fillId="2" borderId="34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9" fontId="5" fillId="3" borderId="8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center" vertical="center"/>
    </xf>
    <xf numFmtId="1" fontId="1" fillId="16" borderId="0" xfId="0" applyNumberFormat="1" applyFont="1" applyFill="1" applyBorder="1" applyAlignment="1">
      <alignment horizontal="center"/>
    </xf>
    <xf numFmtId="0" fontId="1" fillId="16" borderId="38" xfId="0" applyFont="1" applyFill="1" applyBorder="1" applyAlignment="1">
      <alignment horizontal="left"/>
    </xf>
    <xf numFmtId="0" fontId="1" fillId="16" borderId="28" xfId="0" applyFont="1" applyFill="1" applyBorder="1" applyAlignment="1">
      <alignment horizontal="left"/>
    </xf>
    <xf numFmtId="9" fontId="5" fillId="11" borderId="3" xfId="0" applyNumberFormat="1" applyFont="1" applyFill="1" applyBorder="1" applyAlignment="1">
      <alignment horizontal="center" vertical="center"/>
    </xf>
    <xf numFmtId="9" fontId="5" fillId="11" borderId="5" xfId="0" applyNumberFormat="1" applyFont="1" applyFill="1" applyBorder="1" applyAlignment="1">
      <alignment horizontal="center" vertical="center"/>
    </xf>
    <xf numFmtId="9" fontId="5" fillId="11" borderId="4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9" fontId="12" fillId="3" borderId="13" xfId="0" applyNumberFormat="1" applyFont="1" applyFill="1" applyBorder="1" applyAlignment="1">
      <alignment horizontal="center" vertical="center"/>
    </xf>
    <xf numFmtId="9" fontId="12" fillId="3" borderId="2" xfId="0" applyNumberFormat="1" applyFont="1" applyFill="1" applyBorder="1" applyAlignment="1">
      <alignment horizontal="center" vertical="center"/>
    </xf>
    <xf numFmtId="9" fontId="5" fillId="9" borderId="8" xfId="0" applyNumberFormat="1" applyFont="1" applyFill="1" applyBorder="1" applyAlignment="1">
      <alignment horizontal="center" vertical="center"/>
    </xf>
    <xf numFmtId="9" fontId="5" fillId="9" borderId="0" xfId="0" applyNumberFormat="1" applyFont="1" applyFill="1" applyBorder="1" applyAlignment="1">
      <alignment horizontal="center" vertical="center"/>
    </xf>
    <xf numFmtId="9" fontId="5" fillId="9" borderId="9" xfId="0" applyNumberFormat="1" applyFont="1" applyFill="1" applyBorder="1" applyAlignment="1">
      <alignment horizontal="center" vertical="center"/>
    </xf>
    <xf numFmtId="9" fontId="5" fillId="15" borderId="8" xfId="0" applyNumberFormat="1" applyFont="1" applyFill="1" applyBorder="1" applyAlignment="1">
      <alignment horizontal="center" vertical="center"/>
    </xf>
    <xf numFmtId="9" fontId="5" fillId="15" borderId="0" xfId="0" applyNumberFormat="1" applyFont="1" applyFill="1" applyBorder="1" applyAlignment="1">
      <alignment horizontal="center" vertical="center"/>
    </xf>
    <xf numFmtId="9" fontId="5" fillId="15" borderId="9" xfId="0" applyNumberFormat="1" applyFont="1" applyFill="1" applyBorder="1" applyAlignment="1">
      <alignment horizontal="center" vertical="center"/>
    </xf>
    <xf numFmtId="1" fontId="5" fillId="13" borderId="28" xfId="0" applyNumberFormat="1" applyFont="1" applyFill="1" applyBorder="1" applyAlignment="1">
      <alignment horizontal="center" vertical="center"/>
    </xf>
    <xf numFmtId="1" fontId="5" fillId="13" borderId="9" xfId="0" applyNumberFormat="1" applyFont="1" applyFill="1" applyBorder="1" applyAlignment="1">
      <alignment horizontal="center" vertical="center"/>
    </xf>
    <xf numFmtId="1" fontId="5" fillId="12" borderId="0" xfId="0" applyNumberFormat="1" applyFont="1" applyFill="1" applyBorder="1" applyAlignment="1">
      <alignment horizontal="center" vertical="center"/>
    </xf>
    <xf numFmtId="1" fontId="5" fillId="13" borderId="0" xfId="0" applyNumberFormat="1" applyFont="1" applyFill="1" applyBorder="1" applyAlignment="1">
      <alignment horizontal="center" vertical="center"/>
    </xf>
    <xf numFmtId="1" fontId="5" fillId="17" borderId="43" xfId="0" applyNumberFormat="1" applyFont="1" applyFill="1" applyBorder="1" applyAlignment="1">
      <alignment horizontal="center" vertical="center"/>
    </xf>
    <xf numFmtId="1" fontId="5" fillId="12" borderId="28" xfId="0" applyNumberFormat="1" applyFont="1" applyFill="1" applyBorder="1" applyAlignment="1">
      <alignment horizontal="center" vertical="center"/>
    </xf>
    <xf numFmtId="1" fontId="5" fillId="12" borderId="9" xfId="0" applyNumberFormat="1" applyFont="1" applyFill="1" applyBorder="1" applyAlignment="1">
      <alignment horizontal="center" vertical="center"/>
    </xf>
    <xf numFmtId="1" fontId="5" fillId="2" borderId="28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12" borderId="58" xfId="0" applyNumberFormat="1" applyFont="1" applyFill="1" applyBorder="1" applyAlignment="1">
      <alignment horizontal="center" vertical="center"/>
    </xf>
    <xf numFmtId="1" fontId="5" fillId="12" borderId="59" xfId="0" applyNumberFormat="1" applyFont="1" applyFill="1" applyBorder="1" applyAlignment="1">
      <alignment horizontal="center" vertical="center"/>
    </xf>
    <xf numFmtId="1" fontId="5" fillId="12" borderId="6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1" fontId="5" fillId="17" borderId="39" xfId="0" applyNumberFormat="1" applyFont="1" applyFill="1" applyBorder="1" applyAlignment="1">
      <alignment horizontal="center" vertical="center"/>
    </xf>
    <xf numFmtId="1" fontId="5" fillId="17" borderId="6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CECE"/>
      <color rgb="FFC5D3BD"/>
      <color rgb="FFBDC6D3"/>
      <color rgb="FFDBE0E7"/>
      <color rgb="FFDEEDD5"/>
      <color rgb="FFF0F0F0"/>
      <color rgb="FFE6E6E6"/>
      <color rgb="FFDCDCDC"/>
      <color rgb="FFD2D2D2"/>
      <color rgb="FFC8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88</xdr:row>
      <xdr:rowOff>102279</xdr:rowOff>
    </xdr:from>
    <xdr:to>
      <xdr:col>1</xdr:col>
      <xdr:colOff>1228724</xdr:colOff>
      <xdr:row>92</xdr:row>
      <xdr:rowOff>77964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15656604"/>
          <a:ext cx="2619375" cy="65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abSelected="1" zoomScaleNormal="100" workbookViewId="0">
      <pane ySplit="5" topLeftCell="A6" activePane="bottomLeft" state="frozen"/>
      <selection pane="bottomLeft" activeCell="B24" sqref="B24"/>
    </sheetView>
  </sheetViews>
  <sheetFormatPr defaultRowHeight="15" x14ac:dyDescent="0.25"/>
  <cols>
    <col min="1" max="1" width="22.42578125" customWidth="1"/>
    <col min="2" max="2" width="20.28515625" customWidth="1"/>
    <col min="3" max="3" width="16.42578125" customWidth="1"/>
    <col min="4" max="4" width="15.7109375" customWidth="1"/>
    <col min="5" max="5" width="15.5703125" customWidth="1"/>
    <col min="6" max="9" width="11.42578125" style="2" customWidth="1"/>
    <col min="10" max="10" width="11.42578125" style="3" customWidth="1"/>
    <col min="11" max="14" width="11.42578125" style="2" customWidth="1"/>
    <col min="15" max="15" width="11.42578125" style="3" customWidth="1"/>
    <col min="16" max="16" width="18" style="8" customWidth="1"/>
    <col min="17" max="17" width="14.28515625" style="8" customWidth="1"/>
    <col min="18" max="18" width="12" style="8" customWidth="1"/>
    <col min="19" max="19" width="12.5703125" style="8" customWidth="1"/>
  </cols>
  <sheetData>
    <row r="1" spans="1:19" s="10" customFormat="1" ht="21.75" customHeight="1" x14ac:dyDescent="0.25">
      <c r="A1" s="234" t="s">
        <v>16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19" s="10" customFormat="1" ht="16.5" customHeight="1" thickBot="1" x14ac:dyDescent="0.35">
      <c r="A2" s="237" t="s">
        <v>49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</row>
    <row r="3" spans="1:19" s="10" customFormat="1" ht="15.75" thickTop="1" x14ac:dyDescent="0.25">
      <c r="A3" s="79"/>
      <c r="B3" s="82"/>
      <c r="C3" s="85" t="s">
        <v>19</v>
      </c>
      <c r="D3" s="151" t="s">
        <v>48</v>
      </c>
      <c r="E3" s="71" t="s">
        <v>47</v>
      </c>
      <c r="F3" s="92"/>
      <c r="G3" s="72"/>
      <c r="H3" s="72"/>
      <c r="I3" s="72"/>
      <c r="J3" s="89"/>
      <c r="K3" s="72"/>
      <c r="L3" s="72"/>
      <c r="M3" s="72"/>
      <c r="N3" s="72"/>
      <c r="O3" s="89"/>
      <c r="P3" s="73"/>
      <c r="Q3" s="73"/>
      <c r="R3" s="87"/>
      <c r="S3" s="74"/>
    </row>
    <row r="4" spans="1:19" s="1" customFormat="1" ht="12" customHeight="1" x14ac:dyDescent="0.25">
      <c r="A4" s="80"/>
      <c r="B4" s="83"/>
      <c r="C4" s="83" t="s">
        <v>44</v>
      </c>
      <c r="D4" s="150" t="s">
        <v>46</v>
      </c>
      <c r="E4" s="57" t="s">
        <v>2</v>
      </c>
      <c r="F4" s="93" t="s">
        <v>13</v>
      </c>
      <c r="G4" s="58" t="s">
        <v>14</v>
      </c>
      <c r="H4" s="58" t="s">
        <v>7</v>
      </c>
      <c r="I4" s="58" t="s">
        <v>9</v>
      </c>
      <c r="J4" s="90" t="s">
        <v>10</v>
      </c>
      <c r="K4" s="58" t="s">
        <v>11</v>
      </c>
      <c r="L4" s="59" t="s">
        <v>12</v>
      </c>
      <c r="M4" s="59" t="s">
        <v>8</v>
      </c>
      <c r="N4" s="59" t="s">
        <v>22</v>
      </c>
      <c r="O4" s="90" t="s">
        <v>23</v>
      </c>
      <c r="P4" s="206" t="s">
        <v>28</v>
      </c>
      <c r="Q4" s="206"/>
      <c r="R4" s="192" t="s">
        <v>29</v>
      </c>
      <c r="S4" s="193"/>
    </row>
    <row r="5" spans="1:19" s="1" customFormat="1" ht="12.75" customHeight="1" thickBot="1" x14ac:dyDescent="0.3">
      <c r="A5" s="81" t="s">
        <v>18</v>
      </c>
      <c r="B5" s="84" t="s">
        <v>32</v>
      </c>
      <c r="C5" s="86" t="s">
        <v>45</v>
      </c>
      <c r="D5" s="75" t="s">
        <v>15</v>
      </c>
      <c r="E5" s="75" t="s">
        <v>15</v>
      </c>
      <c r="F5" s="94" t="s">
        <v>6</v>
      </c>
      <c r="G5" s="76" t="s">
        <v>6</v>
      </c>
      <c r="H5" s="76" t="s">
        <v>6</v>
      </c>
      <c r="I5" s="76" t="s">
        <v>6</v>
      </c>
      <c r="J5" s="91" t="s">
        <v>6</v>
      </c>
      <c r="K5" s="76" t="s">
        <v>6</v>
      </c>
      <c r="L5" s="76" t="s">
        <v>6</v>
      </c>
      <c r="M5" s="76" t="s">
        <v>6</v>
      </c>
      <c r="N5" s="76" t="s">
        <v>6</v>
      </c>
      <c r="O5" s="91" t="s">
        <v>6</v>
      </c>
      <c r="P5" s="77" t="s">
        <v>1</v>
      </c>
      <c r="Q5" s="77" t="s">
        <v>0</v>
      </c>
      <c r="R5" s="88" t="s">
        <v>1</v>
      </c>
      <c r="S5" s="78" t="s">
        <v>0</v>
      </c>
    </row>
    <row r="6" spans="1:19" ht="16.5" thickTop="1" thickBot="1" x14ac:dyDescent="0.3">
      <c r="A6" s="61" t="s">
        <v>20</v>
      </c>
      <c r="B6" s="62"/>
      <c r="C6" s="55"/>
      <c r="D6" s="55"/>
      <c r="E6" s="55"/>
      <c r="F6" s="56"/>
      <c r="G6" s="56"/>
      <c r="H6" s="56"/>
      <c r="I6" s="56"/>
      <c r="J6" s="63"/>
      <c r="K6" s="64"/>
      <c r="L6" s="64"/>
      <c r="M6" s="64"/>
      <c r="N6" s="64"/>
      <c r="O6" s="63"/>
      <c r="P6" s="65"/>
      <c r="Q6" s="65"/>
      <c r="R6" s="65"/>
      <c r="S6" s="66"/>
    </row>
    <row r="7" spans="1:19" s="4" customFormat="1" x14ac:dyDescent="0.25">
      <c r="A7" s="38" t="s">
        <v>31</v>
      </c>
      <c r="B7" s="14" t="s">
        <v>3</v>
      </c>
      <c r="C7" s="33">
        <v>1180</v>
      </c>
      <c r="D7" s="34">
        <v>0.1</v>
      </c>
      <c r="E7" s="35">
        <v>0.12</v>
      </c>
      <c r="F7" s="200">
        <v>0.2</v>
      </c>
      <c r="G7" s="186">
        <v>0.4</v>
      </c>
      <c r="H7" s="168">
        <v>0.6</v>
      </c>
      <c r="I7" s="174">
        <v>0.8</v>
      </c>
      <c r="J7" s="212">
        <v>1</v>
      </c>
      <c r="K7" s="203">
        <v>1</v>
      </c>
      <c r="L7" s="203">
        <v>1</v>
      </c>
      <c r="M7" s="203">
        <v>1</v>
      </c>
      <c r="N7" s="203">
        <v>1</v>
      </c>
      <c r="O7" s="154">
        <v>1</v>
      </c>
      <c r="P7" s="157">
        <f>(C7*D7*J7)+(C8*D8*J7)+(C9*D9*J7)</f>
        <v>383.6</v>
      </c>
      <c r="Q7" s="165">
        <f>(C7*E7*J7)+(C8*E8*J7)+(C9*E9*J7)</f>
        <v>453.1</v>
      </c>
      <c r="R7" s="197">
        <f>(C7*D7*O7)+(C8*D8*O7)+(C9*D9*O7)</f>
        <v>383.6</v>
      </c>
      <c r="S7" s="194">
        <f>(C7*E7*O7)+(C8*E8*O7)+(C9*E9*O7)</f>
        <v>453.1</v>
      </c>
    </row>
    <row r="8" spans="1:19" s="4" customFormat="1" x14ac:dyDescent="0.25">
      <c r="A8" s="39" t="s">
        <v>50</v>
      </c>
      <c r="B8" s="20" t="s">
        <v>4</v>
      </c>
      <c r="C8" s="15">
        <v>490</v>
      </c>
      <c r="D8" s="18">
        <v>0.04</v>
      </c>
      <c r="E8" s="17">
        <v>0.05</v>
      </c>
      <c r="F8" s="201"/>
      <c r="G8" s="187"/>
      <c r="H8" s="169"/>
      <c r="I8" s="175"/>
      <c r="J8" s="213"/>
      <c r="K8" s="204"/>
      <c r="L8" s="204"/>
      <c r="M8" s="204"/>
      <c r="N8" s="204"/>
      <c r="O8" s="155"/>
      <c r="P8" s="158"/>
      <c r="Q8" s="166"/>
      <c r="R8" s="198"/>
      <c r="S8" s="195"/>
    </row>
    <row r="9" spans="1:19" s="4" customFormat="1" ht="15.75" thickBot="1" x14ac:dyDescent="0.3">
      <c r="A9" s="40"/>
      <c r="B9" s="21" t="s">
        <v>5</v>
      </c>
      <c r="C9" s="22">
        <v>4100</v>
      </c>
      <c r="D9" s="25">
        <v>0.06</v>
      </c>
      <c r="E9" s="24">
        <v>7.0000000000000007E-2</v>
      </c>
      <c r="F9" s="202"/>
      <c r="G9" s="188"/>
      <c r="H9" s="170"/>
      <c r="I9" s="176"/>
      <c r="J9" s="214"/>
      <c r="K9" s="205"/>
      <c r="L9" s="205"/>
      <c r="M9" s="205"/>
      <c r="N9" s="205"/>
      <c r="O9" s="156"/>
      <c r="P9" s="159"/>
      <c r="Q9" s="167"/>
      <c r="R9" s="199"/>
      <c r="S9" s="196"/>
    </row>
    <row r="10" spans="1:19" s="1" customFormat="1" ht="6" customHeight="1" thickTop="1" x14ac:dyDescent="0.25">
      <c r="A10" s="70"/>
      <c r="B10" s="60"/>
      <c r="C10" s="57"/>
      <c r="D10" s="57"/>
      <c r="E10" s="57"/>
      <c r="F10" s="95"/>
      <c r="G10" s="95"/>
      <c r="H10" s="95"/>
      <c r="I10" s="95"/>
      <c r="J10" s="95"/>
      <c r="K10" s="96"/>
      <c r="L10" s="96"/>
      <c r="M10" s="96"/>
      <c r="N10" s="96"/>
      <c r="O10" s="95"/>
      <c r="P10" s="221"/>
      <c r="Q10" s="226"/>
      <c r="R10" s="228"/>
      <c r="S10" s="235"/>
    </row>
    <row r="11" spans="1:19" ht="16.5" thickBot="1" x14ac:dyDescent="0.3">
      <c r="A11" s="160" t="s">
        <v>21</v>
      </c>
      <c r="B11" s="161"/>
      <c r="C11" s="49"/>
      <c r="D11" s="49"/>
      <c r="E11" s="49"/>
      <c r="F11" s="97"/>
      <c r="G11" s="97"/>
      <c r="H11" s="97"/>
      <c r="I11" s="97"/>
      <c r="J11" s="98"/>
      <c r="K11" s="99"/>
      <c r="L11" s="99"/>
      <c r="M11" s="99"/>
      <c r="N11" s="99"/>
      <c r="O11" s="98"/>
      <c r="P11" s="222"/>
      <c r="Q11" s="227"/>
      <c r="R11" s="229"/>
      <c r="S11" s="236"/>
    </row>
    <row r="12" spans="1:19" s="4" customFormat="1" x14ac:dyDescent="0.25">
      <c r="A12" s="38" t="s">
        <v>31</v>
      </c>
      <c r="B12" s="14" t="s">
        <v>3</v>
      </c>
      <c r="C12" s="36">
        <v>1340</v>
      </c>
      <c r="D12" s="34">
        <v>0.1</v>
      </c>
      <c r="E12" s="35">
        <v>0.12</v>
      </c>
      <c r="F12" s="180">
        <v>0.1</v>
      </c>
      <c r="G12" s="183">
        <v>0.2</v>
      </c>
      <c r="H12" s="162">
        <v>0.3</v>
      </c>
      <c r="I12" s="186">
        <v>0.4</v>
      </c>
      <c r="J12" s="189">
        <v>0.5</v>
      </c>
      <c r="K12" s="168">
        <v>0.6</v>
      </c>
      <c r="L12" s="171">
        <v>0.7</v>
      </c>
      <c r="M12" s="174">
        <v>0.8</v>
      </c>
      <c r="N12" s="177">
        <v>0.9</v>
      </c>
      <c r="O12" s="154">
        <v>1</v>
      </c>
      <c r="P12" s="157">
        <f>(C12*D12*J12)+(C13*D13*J12)+(C14*D14*J12)</f>
        <v>68.459999999999994</v>
      </c>
      <c r="Q12" s="165">
        <f>(C12*E12*J12)+(C13*E13*J12)+(C14*E14*J12)</f>
        <v>82.224999999999994</v>
      </c>
      <c r="R12" s="197">
        <f>(C12*D12*O12)+(C13*D13*O12)+(C14*D14*O12)</f>
        <v>136.91999999999999</v>
      </c>
      <c r="S12" s="194">
        <f>(C12*E12*O12)+(C13*E13*O12)+(C14*E14*O12)</f>
        <v>164.45</v>
      </c>
    </row>
    <row r="13" spans="1:19" s="4" customFormat="1" x14ac:dyDescent="0.25">
      <c r="A13" s="39" t="s">
        <v>50</v>
      </c>
      <c r="B13" s="20" t="s">
        <v>4</v>
      </c>
      <c r="C13" s="5">
        <v>73</v>
      </c>
      <c r="D13" s="7">
        <v>0.04</v>
      </c>
      <c r="E13" s="6">
        <v>0.05</v>
      </c>
      <c r="F13" s="181"/>
      <c r="G13" s="184"/>
      <c r="H13" s="163"/>
      <c r="I13" s="187"/>
      <c r="J13" s="190"/>
      <c r="K13" s="169"/>
      <c r="L13" s="172"/>
      <c r="M13" s="175"/>
      <c r="N13" s="178"/>
      <c r="O13" s="155"/>
      <c r="P13" s="158"/>
      <c r="Q13" s="166"/>
      <c r="R13" s="198"/>
      <c r="S13" s="195"/>
    </row>
    <row r="14" spans="1:19" s="4" customFormat="1" ht="15.75" thickBot="1" x14ac:dyDescent="0.3">
      <c r="A14" s="40"/>
      <c r="B14" s="21" t="s">
        <v>5</v>
      </c>
      <c r="C14" s="22">
        <v>0</v>
      </c>
      <c r="D14" s="25">
        <v>0.06</v>
      </c>
      <c r="E14" s="24">
        <v>7.0000000000000007E-2</v>
      </c>
      <c r="F14" s="182"/>
      <c r="G14" s="185"/>
      <c r="H14" s="164"/>
      <c r="I14" s="188"/>
      <c r="J14" s="191"/>
      <c r="K14" s="170"/>
      <c r="L14" s="173"/>
      <c r="M14" s="176"/>
      <c r="N14" s="179"/>
      <c r="O14" s="156"/>
      <c r="P14" s="159"/>
      <c r="Q14" s="167"/>
      <c r="R14" s="199"/>
      <c r="S14" s="196"/>
    </row>
    <row r="15" spans="1:19" s="11" customFormat="1" ht="6" customHeight="1" x14ac:dyDescent="0.25">
      <c r="A15" s="48"/>
      <c r="B15" s="49"/>
      <c r="C15" s="49"/>
      <c r="D15" s="49"/>
      <c r="E15" s="49"/>
      <c r="F15" s="97"/>
      <c r="G15" s="97"/>
      <c r="H15" s="97"/>
      <c r="I15" s="97"/>
      <c r="J15" s="98"/>
      <c r="K15" s="99"/>
      <c r="L15" s="99"/>
      <c r="M15" s="99"/>
      <c r="N15" s="99"/>
      <c r="O15" s="98"/>
      <c r="P15" s="224"/>
      <c r="Q15" s="223"/>
      <c r="R15" s="230"/>
      <c r="S15" s="225"/>
    </row>
    <row r="16" spans="1:19" ht="16.5" thickBot="1" x14ac:dyDescent="0.3">
      <c r="A16" s="160" t="s">
        <v>30</v>
      </c>
      <c r="B16" s="161"/>
      <c r="C16" s="49"/>
      <c r="D16" s="49"/>
      <c r="E16" s="49"/>
      <c r="F16" s="97"/>
      <c r="G16" s="97"/>
      <c r="H16" s="97"/>
      <c r="I16" s="97"/>
      <c r="J16" s="98"/>
      <c r="K16" s="99"/>
      <c r="L16" s="99"/>
      <c r="M16" s="99"/>
      <c r="N16" s="99"/>
      <c r="O16" s="98"/>
      <c r="P16" s="224"/>
      <c r="Q16" s="223"/>
      <c r="R16" s="230"/>
      <c r="S16" s="225"/>
    </row>
    <row r="17" spans="1:19" s="4" customFormat="1" x14ac:dyDescent="0.25">
      <c r="A17" s="38" t="s">
        <v>31</v>
      </c>
      <c r="B17" s="14" t="s">
        <v>3</v>
      </c>
      <c r="C17" s="37">
        <v>96</v>
      </c>
      <c r="D17" s="34">
        <v>0.1</v>
      </c>
      <c r="E17" s="35">
        <v>0.12</v>
      </c>
      <c r="F17" s="209">
        <v>0.25</v>
      </c>
      <c r="G17" s="215">
        <v>0.5</v>
      </c>
      <c r="H17" s="218">
        <v>0.75</v>
      </c>
      <c r="I17" s="203">
        <v>1</v>
      </c>
      <c r="J17" s="212">
        <v>1</v>
      </c>
      <c r="K17" s="203">
        <v>1</v>
      </c>
      <c r="L17" s="203">
        <v>1</v>
      </c>
      <c r="M17" s="203">
        <v>1</v>
      </c>
      <c r="N17" s="203">
        <v>1</v>
      </c>
      <c r="O17" s="154">
        <v>1</v>
      </c>
      <c r="P17" s="157">
        <f>(C17*D17*J17)+(C18*D18*J17)+(C19*D19*J17)</f>
        <v>11.680000000000001</v>
      </c>
      <c r="Q17" s="165">
        <f>(C17*E17*J17)+(C18*E18*J17)+(C19*E19*J17)</f>
        <v>14.12</v>
      </c>
      <c r="R17" s="197">
        <f>(C17*D17*O17)+(C18*D18*O17)+(C19*D19*O17)</f>
        <v>11.680000000000001</v>
      </c>
      <c r="S17" s="194">
        <f>(C17*E17*O17)+(C18*E18*O17)+(C19*E19*O17)</f>
        <v>14.12</v>
      </c>
    </row>
    <row r="18" spans="1:19" s="4" customFormat="1" x14ac:dyDescent="0.25">
      <c r="A18" s="39" t="s">
        <v>50</v>
      </c>
      <c r="B18" s="20" t="s">
        <v>4</v>
      </c>
      <c r="C18" s="16">
        <v>52</v>
      </c>
      <c r="D18" s="18">
        <v>0.04</v>
      </c>
      <c r="E18" s="17">
        <v>0.05</v>
      </c>
      <c r="F18" s="210"/>
      <c r="G18" s="216"/>
      <c r="H18" s="219"/>
      <c r="I18" s="204"/>
      <c r="J18" s="213"/>
      <c r="K18" s="204"/>
      <c r="L18" s="204"/>
      <c r="M18" s="204"/>
      <c r="N18" s="204"/>
      <c r="O18" s="155"/>
      <c r="P18" s="158"/>
      <c r="Q18" s="166"/>
      <c r="R18" s="198"/>
      <c r="S18" s="195"/>
    </row>
    <row r="19" spans="1:19" s="4" customFormat="1" ht="15.75" thickBot="1" x14ac:dyDescent="0.3">
      <c r="A19" s="40"/>
      <c r="B19" s="21" t="s">
        <v>5</v>
      </c>
      <c r="C19" s="23">
        <v>0</v>
      </c>
      <c r="D19" s="25">
        <v>0.06</v>
      </c>
      <c r="E19" s="24">
        <v>7.0000000000000007E-2</v>
      </c>
      <c r="F19" s="211"/>
      <c r="G19" s="217"/>
      <c r="H19" s="220"/>
      <c r="I19" s="205"/>
      <c r="J19" s="214"/>
      <c r="K19" s="205"/>
      <c r="L19" s="205"/>
      <c r="M19" s="205"/>
      <c r="N19" s="205"/>
      <c r="O19" s="156"/>
      <c r="P19" s="159"/>
      <c r="Q19" s="167"/>
      <c r="R19" s="199"/>
      <c r="S19" s="196"/>
    </row>
    <row r="20" spans="1:19" ht="6" customHeight="1" x14ac:dyDescent="0.25">
      <c r="A20" s="48"/>
      <c r="B20" s="49"/>
      <c r="C20" s="49"/>
      <c r="D20" s="49"/>
      <c r="E20" s="49"/>
      <c r="F20" s="97"/>
      <c r="G20" s="97"/>
      <c r="H20" s="97"/>
      <c r="I20" s="97"/>
      <c r="J20" s="98"/>
      <c r="K20" s="99"/>
      <c r="L20" s="99"/>
      <c r="M20" s="99"/>
      <c r="N20" s="99"/>
      <c r="O20" s="98"/>
      <c r="P20" s="224"/>
      <c r="Q20" s="223"/>
      <c r="R20" s="230"/>
      <c r="S20" s="225"/>
    </row>
    <row r="21" spans="1:19" ht="16.5" thickBot="1" x14ac:dyDescent="0.3">
      <c r="A21" s="160" t="s">
        <v>55</v>
      </c>
      <c r="B21" s="161"/>
      <c r="C21" s="49"/>
      <c r="D21" s="49"/>
      <c r="E21" s="49"/>
      <c r="F21" s="97"/>
      <c r="G21" s="97"/>
      <c r="H21" s="97"/>
      <c r="I21" s="97"/>
      <c r="J21" s="98"/>
      <c r="K21" s="99"/>
      <c r="L21" s="99"/>
      <c r="M21" s="99"/>
      <c r="N21" s="99"/>
      <c r="O21" s="98"/>
      <c r="P21" s="224"/>
      <c r="Q21" s="223"/>
      <c r="R21" s="230"/>
      <c r="S21" s="225"/>
    </row>
    <row r="22" spans="1:19" s="4" customFormat="1" x14ac:dyDescent="0.25">
      <c r="A22" s="38" t="s">
        <v>31</v>
      </c>
      <c r="B22" s="14" t="s">
        <v>3</v>
      </c>
      <c r="C22" s="36">
        <v>0</v>
      </c>
      <c r="D22" s="34">
        <v>0.1</v>
      </c>
      <c r="E22" s="35">
        <v>0.12</v>
      </c>
      <c r="F22" s="180">
        <v>0.1</v>
      </c>
      <c r="G22" s="183">
        <v>0.2</v>
      </c>
      <c r="H22" s="162">
        <v>0.3</v>
      </c>
      <c r="I22" s="186">
        <v>0.4</v>
      </c>
      <c r="J22" s="189">
        <v>0.5</v>
      </c>
      <c r="K22" s="168">
        <v>0.6</v>
      </c>
      <c r="L22" s="171">
        <v>0.7</v>
      </c>
      <c r="M22" s="174">
        <v>0.8</v>
      </c>
      <c r="N22" s="177">
        <v>0.9</v>
      </c>
      <c r="O22" s="154">
        <v>1</v>
      </c>
      <c r="P22" s="157">
        <f>(C22*D22*J22)+(C23*D23*J22)+(C24*D24*J22)</f>
        <v>1.6400000000000001</v>
      </c>
      <c r="Q22" s="165">
        <f>(C22*E22*J22)+(C23*E23*J22)+(C24*E24*J22)</f>
        <v>2.0500000000000003</v>
      </c>
      <c r="R22" s="197">
        <f>(C22*D22*O22)+(C23*D23*O22)+(C24*D24*O22)</f>
        <v>3.2800000000000002</v>
      </c>
      <c r="S22" s="194">
        <f>(C22*E22*O22)+(C23*E23*O22)+(C24*E24*O22)</f>
        <v>4.1000000000000005</v>
      </c>
    </row>
    <row r="23" spans="1:19" s="4" customFormat="1" x14ac:dyDescent="0.25">
      <c r="A23" s="39" t="s">
        <v>50</v>
      </c>
      <c r="B23" s="20" t="s">
        <v>4</v>
      </c>
      <c r="C23" s="26">
        <v>82</v>
      </c>
      <c r="D23" s="18">
        <v>0.04</v>
      </c>
      <c r="E23" s="17">
        <v>0.05</v>
      </c>
      <c r="F23" s="181"/>
      <c r="G23" s="184"/>
      <c r="H23" s="163"/>
      <c r="I23" s="187"/>
      <c r="J23" s="190"/>
      <c r="K23" s="169"/>
      <c r="L23" s="172"/>
      <c r="M23" s="175"/>
      <c r="N23" s="178"/>
      <c r="O23" s="155"/>
      <c r="P23" s="158"/>
      <c r="Q23" s="166"/>
      <c r="R23" s="198"/>
      <c r="S23" s="195"/>
    </row>
    <row r="24" spans="1:19" s="4" customFormat="1" ht="15.75" thickBot="1" x14ac:dyDescent="0.3">
      <c r="A24" s="40"/>
      <c r="B24" s="21" t="s">
        <v>5</v>
      </c>
      <c r="C24" s="27">
        <v>0</v>
      </c>
      <c r="D24" s="25">
        <v>0.06</v>
      </c>
      <c r="E24" s="24">
        <v>7.0000000000000007E-2</v>
      </c>
      <c r="F24" s="182"/>
      <c r="G24" s="185"/>
      <c r="H24" s="164"/>
      <c r="I24" s="188"/>
      <c r="J24" s="191"/>
      <c r="K24" s="170"/>
      <c r="L24" s="173"/>
      <c r="M24" s="176"/>
      <c r="N24" s="179"/>
      <c r="O24" s="156"/>
      <c r="P24" s="159"/>
      <c r="Q24" s="167"/>
      <c r="R24" s="199"/>
      <c r="S24" s="196"/>
    </row>
    <row r="25" spans="1:19" s="19" customFormat="1" ht="6.75" customHeight="1" x14ac:dyDescent="0.25">
      <c r="A25" s="52"/>
      <c r="B25" s="53"/>
      <c r="C25" s="54"/>
      <c r="D25" s="54"/>
      <c r="E25" s="54"/>
      <c r="F25" s="100"/>
      <c r="G25" s="100"/>
      <c r="H25" s="100"/>
      <c r="I25" s="100"/>
      <c r="J25" s="101"/>
      <c r="K25" s="100"/>
      <c r="L25" s="100"/>
      <c r="M25" s="100"/>
      <c r="N25" s="100"/>
      <c r="O25" s="101"/>
      <c r="P25" s="121"/>
      <c r="Q25" s="122"/>
      <c r="R25" s="123"/>
      <c r="S25" s="124"/>
    </row>
    <row r="26" spans="1:19" s="4" customFormat="1" ht="16.5" thickBot="1" x14ac:dyDescent="0.3">
      <c r="A26" s="67"/>
      <c r="B26" s="68"/>
      <c r="C26" s="69"/>
      <c r="D26" s="69"/>
      <c r="E26" s="69"/>
      <c r="F26" s="102"/>
      <c r="G26" s="102"/>
      <c r="H26" s="102"/>
      <c r="I26" s="102"/>
      <c r="J26" s="103"/>
      <c r="K26" s="102"/>
      <c r="L26" s="102"/>
      <c r="M26" s="102"/>
      <c r="N26" s="102"/>
      <c r="O26" s="104" t="s">
        <v>33</v>
      </c>
      <c r="P26" s="125">
        <f>SUM(P7:P24)</f>
        <v>465.38</v>
      </c>
      <c r="Q26" s="126">
        <f>SUM(Q7:Q24)</f>
        <v>551.495</v>
      </c>
      <c r="R26" s="127">
        <f>SUM(R7:R24)</f>
        <v>535.4799999999999</v>
      </c>
      <c r="S26" s="128">
        <f>SUM(S7:S24)</f>
        <v>635.77</v>
      </c>
    </row>
    <row r="27" spans="1:19" s="4" customFormat="1" ht="13.5" customHeight="1" thickTop="1" x14ac:dyDescent="0.25">
      <c r="A27" s="44"/>
      <c r="B27" s="43"/>
      <c r="C27" s="42"/>
      <c r="D27" s="42"/>
      <c r="E27" s="42"/>
      <c r="F27" s="105"/>
      <c r="G27" s="105"/>
      <c r="H27" s="105"/>
      <c r="I27" s="105"/>
      <c r="J27" s="106"/>
      <c r="K27" s="105"/>
      <c r="L27" s="105"/>
      <c r="M27" s="105"/>
      <c r="N27" s="105"/>
      <c r="O27" s="106"/>
      <c r="P27" s="129"/>
      <c r="Q27" s="129"/>
      <c r="R27" s="129"/>
      <c r="S27" s="129"/>
    </row>
    <row r="28" spans="1:19" ht="12.75" customHeight="1" thickBot="1" x14ac:dyDescent="0.3">
      <c r="A28" s="41"/>
      <c r="B28" s="32"/>
      <c r="C28" s="32"/>
      <c r="D28" s="32"/>
      <c r="E28" s="32"/>
      <c r="F28" s="107"/>
      <c r="G28" s="107"/>
      <c r="H28" s="107"/>
      <c r="I28" s="107"/>
      <c r="J28" s="108"/>
      <c r="K28" s="109"/>
      <c r="L28" s="109"/>
      <c r="M28" s="109"/>
      <c r="N28" s="109"/>
      <c r="O28" s="108"/>
      <c r="P28" s="130"/>
      <c r="Q28" s="130"/>
      <c r="R28" s="130"/>
      <c r="S28" s="130"/>
    </row>
    <row r="29" spans="1:19" ht="17.25" thickTop="1" thickBot="1" x14ac:dyDescent="0.3">
      <c r="A29" s="207" t="s">
        <v>26</v>
      </c>
      <c r="B29" s="208"/>
      <c r="C29" s="55"/>
      <c r="D29" s="55"/>
      <c r="E29" s="55"/>
      <c r="F29" s="110"/>
      <c r="G29" s="110"/>
      <c r="H29" s="110"/>
      <c r="I29" s="110"/>
      <c r="J29" s="111"/>
      <c r="K29" s="110"/>
      <c r="L29" s="110"/>
      <c r="M29" s="110"/>
      <c r="N29" s="110"/>
      <c r="O29" s="111"/>
      <c r="P29" s="131"/>
      <c r="Q29" s="131"/>
      <c r="R29" s="131"/>
      <c r="S29" s="132"/>
    </row>
    <row r="30" spans="1:19" s="4" customFormat="1" x14ac:dyDescent="0.25">
      <c r="A30" s="38" t="s">
        <v>42</v>
      </c>
      <c r="B30" s="14" t="s">
        <v>3</v>
      </c>
      <c r="C30" s="36">
        <v>124</v>
      </c>
      <c r="D30" s="34">
        <v>0.1</v>
      </c>
      <c r="E30" s="35">
        <v>0.12</v>
      </c>
      <c r="F30" s="180">
        <v>0.1</v>
      </c>
      <c r="G30" s="183">
        <v>0.2</v>
      </c>
      <c r="H30" s="162">
        <v>0.3</v>
      </c>
      <c r="I30" s="186">
        <v>0.4</v>
      </c>
      <c r="J30" s="189">
        <v>0.5</v>
      </c>
      <c r="K30" s="168">
        <v>0.6</v>
      </c>
      <c r="L30" s="171">
        <v>0.7</v>
      </c>
      <c r="M30" s="174">
        <v>0.8</v>
      </c>
      <c r="N30" s="177">
        <v>0.9</v>
      </c>
      <c r="O30" s="154">
        <v>1</v>
      </c>
      <c r="P30" s="157">
        <f>(C30*D30*J30)+(C31*D31*J30)+(C32*D32*J30)</f>
        <v>35.119999999999997</v>
      </c>
      <c r="Q30" s="165">
        <f>(C30*E30*J30)+(C31*E31*J30)+(C32*E32*J30)</f>
        <v>41.18</v>
      </c>
      <c r="R30" s="197">
        <f>(C30*D30*O30)+(C31*D31*O30)+(C32*D32*O30)</f>
        <v>70.239999999999995</v>
      </c>
      <c r="S30" s="194">
        <f>(C30*E30*O30)+(C31*E31*O30)+(C32*E32*O30)</f>
        <v>82.36</v>
      </c>
    </row>
    <row r="31" spans="1:19" s="4" customFormat="1" x14ac:dyDescent="0.25">
      <c r="A31" s="39" t="s">
        <v>50</v>
      </c>
      <c r="B31" s="20" t="s">
        <v>4</v>
      </c>
      <c r="C31" s="26">
        <v>0</v>
      </c>
      <c r="D31" s="18">
        <v>0.04</v>
      </c>
      <c r="E31" s="17">
        <v>0.05</v>
      </c>
      <c r="F31" s="181"/>
      <c r="G31" s="184"/>
      <c r="H31" s="163"/>
      <c r="I31" s="187"/>
      <c r="J31" s="190"/>
      <c r="K31" s="169"/>
      <c r="L31" s="172"/>
      <c r="M31" s="175"/>
      <c r="N31" s="178"/>
      <c r="O31" s="155"/>
      <c r="P31" s="158"/>
      <c r="Q31" s="166"/>
      <c r="R31" s="198"/>
      <c r="S31" s="195"/>
    </row>
    <row r="32" spans="1:19" s="4" customFormat="1" ht="15.75" thickBot="1" x14ac:dyDescent="0.3">
      <c r="A32" s="40"/>
      <c r="B32" s="21" t="s">
        <v>5</v>
      </c>
      <c r="C32" s="27">
        <v>964</v>
      </c>
      <c r="D32" s="25">
        <v>0.06</v>
      </c>
      <c r="E32" s="24">
        <v>7.0000000000000007E-2</v>
      </c>
      <c r="F32" s="182"/>
      <c r="G32" s="185"/>
      <c r="H32" s="164"/>
      <c r="I32" s="188"/>
      <c r="J32" s="191"/>
      <c r="K32" s="170"/>
      <c r="L32" s="173"/>
      <c r="M32" s="176"/>
      <c r="N32" s="179"/>
      <c r="O32" s="156"/>
      <c r="P32" s="159"/>
      <c r="Q32" s="167"/>
      <c r="R32" s="199"/>
      <c r="S32" s="196"/>
    </row>
    <row r="33" spans="1:19" s="4" customFormat="1" ht="4.5" customHeight="1" x14ac:dyDescent="0.25">
      <c r="A33" s="52"/>
      <c r="B33" s="53"/>
      <c r="C33" s="54"/>
      <c r="D33" s="54"/>
      <c r="E33" s="54"/>
      <c r="F33" s="100"/>
      <c r="G33" s="100"/>
      <c r="H33" s="100"/>
      <c r="I33" s="100"/>
      <c r="J33" s="101"/>
      <c r="K33" s="100"/>
      <c r="L33" s="100"/>
      <c r="M33" s="100"/>
      <c r="N33" s="100"/>
      <c r="O33" s="101"/>
      <c r="P33" s="224"/>
      <c r="Q33" s="223"/>
      <c r="R33" s="230"/>
      <c r="S33" s="225"/>
    </row>
    <row r="34" spans="1:19" ht="16.5" thickBot="1" x14ac:dyDescent="0.3">
      <c r="A34" s="160" t="s">
        <v>34</v>
      </c>
      <c r="B34" s="161"/>
      <c r="C34" s="49"/>
      <c r="D34" s="49"/>
      <c r="E34" s="49"/>
      <c r="F34" s="97"/>
      <c r="G34" s="97"/>
      <c r="H34" s="97"/>
      <c r="I34" s="97"/>
      <c r="J34" s="98"/>
      <c r="K34" s="99"/>
      <c r="L34" s="99"/>
      <c r="M34" s="99"/>
      <c r="N34" s="99"/>
      <c r="O34" s="98"/>
      <c r="P34" s="224"/>
      <c r="Q34" s="223"/>
      <c r="R34" s="230"/>
      <c r="S34" s="225"/>
    </row>
    <row r="35" spans="1:19" s="4" customFormat="1" x14ac:dyDescent="0.25">
      <c r="A35" s="38" t="s">
        <v>42</v>
      </c>
      <c r="B35" s="14" t="s">
        <v>3</v>
      </c>
      <c r="C35" s="37">
        <v>320</v>
      </c>
      <c r="D35" s="34">
        <v>0.1</v>
      </c>
      <c r="E35" s="35">
        <v>0.12</v>
      </c>
      <c r="F35" s="180">
        <v>0.1</v>
      </c>
      <c r="G35" s="183">
        <v>0.2</v>
      </c>
      <c r="H35" s="162">
        <v>0.3</v>
      </c>
      <c r="I35" s="186">
        <v>0.4</v>
      </c>
      <c r="J35" s="189">
        <v>0.5</v>
      </c>
      <c r="K35" s="168">
        <v>0.6</v>
      </c>
      <c r="L35" s="171">
        <v>0.7</v>
      </c>
      <c r="M35" s="174">
        <v>0.8</v>
      </c>
      <c r="N35" s="177">
        <v>0.9</v>
      </c>
      <c r="O35" s="154">
        <v>1</v>
      </c>
      <c r="P35" s="157">
        <f>(C35*D35*J35)+(C36*D36*J35)+(C37*D37*J35)</f>
        <v>16</v>
      </c>
      <c r="Q35" s="165">
        <f>(C35*E35*J35)+(C36*E36*J35)+(C37*E37*J35)</f>
        <v>19.2</v>
      </c>
      <c r="R35" s="197">
        <f>(C35*D35*O35)+(C36*D36*O35)+(C37*D37*O35)</f>
        <v>32</v>
      </c>
      <c r="S35" s="194">
        <f>(C35*E35*O35)+(C36*E36*O35)+(C37*E37*O35)</f>
        <v>38.4</v>
      </c>
    </row>
    <row r="36" spans="1:19" s="4" customFormat="1" x14ac:dyDescent="0.25">
      <c r="A36" s="39" t="s">
        <v>50</v>
      </c>
      <c r="B36" s="20" t="s">
        <v>4</v>
      </c>
      <c r="C36" s="16">
        <v>0</v>
      </c>
      <c r="D36" s="18">
        <v>0.04</v>
      </c>
      <c r="E36" s="17">
        <v>0.05</v>
      </c>
      <c r="F36" s="181"/>
      <c r="G36" s="184"/>
      <c r="H36" s="163"/>
      <c r="I36" s="187"/>
      <c r="J36" s="190"/>
      <c r="K36" s="169"/>
      <c r="L36" s="172"/>
      <c r="M36" s="175"/>
      <c r="N36" s="178"/>
      <c r="O36" s="155"/>
      <c r="P36" s="158"/>
      <c r="Q36" s="166"/>
      <c r="R36" s="198"/>
      <c r="S36" s="195"/>
    </row>
    <row r="37" spans="1:19" s="4" customFormat="1" ht="15.75" thickBot="1" x14ac:dyDescent="0.3">
      <c r="A37" s="40"/>
      <c r="B37" s="21" t="s">
        <v>5</v>
      </c>
      <c r="C37" s="23">
        <v>0</v>
      </c>
      <c r="D37" s="25">
        <v>0.06</v>
      </c>
      <c r="E37" s="24">
        <v>7.0000000000000007E-2</v>
      </c>
      <c r="F37" s="182"/>
      <c r="G37" s="185"/>
      <c r="H37" s="164"/>
      <c r="I37" s="188"/>
      <c r="J37" s="191"/>
      <c r="K37" s="170"/>
      <c r="L37" s="173"/>
      <c r="M37" s="176"/>
      <c r="N37" s="179"/>
      <c r="O37" s="156"/>
      <c r="P37" s="159"/>
      <c r="Q37" s="167"/>
      <c r="R37" s="199"/>
      <c r="S37" s="196"/>
    </row>
    <row r="38" spans="1:19" ht="6" customHeight="1" x14ac:dyDescent="0.25">
      <c r="A38" s="48"/>
      <c r="B38" s="49"/>
      <c r="C38" s="49"/>
      <c r="D38" s="49"/>
      <c r="E38" s="49"/>
      <c r="F38" s="97"/>
      <c r="G38" s="97"/>
      <c r="H38" s="97"/>
      <c r="I38" s="97"/>
      <c r="J38" s="98"/>
      <c r="K38" s="99"/>
      <c r="L38" s="99"/>
      <c r="M38" s="99"/>
      <c r="N38" s="99"/>
      <c r="O38" s="98"/>
      <c r="P38" s="224"/>
      <c r="Q38" s="223"/>
      <c r="R38" s="230"/>
      <c r="S38" s="225"/>
    </row>
    <row r="39" spans="1:19" ht="16.5" thickBot="1" x14ac:dyDescent="0.3">
      <c r="A39" s="160" t="s">
        <v>27</v>
      </c>
      <c r="B39" s="161"/>
      <c r="C39" s="49"/>
      <c r="D39" s="49"/>
      <c r="E39" s="49"/>
      <c r="F39" s="97"/>
      <c r="G39" s="97"/>
      <c r="H39" s="97"/>
      <c r="I39" s="97"/>
      <c r="J39" s="98"/>
      <c r="K39" s="99"/>
      <c r="L39" s="99"/>
      <c r="M39" s="99"/>
      <c r="N39" s="99"/>
      <c r="O39" s="98"/>
      <c r="P39" s="224"/>
      <c r="Q39" s="223"/>
      <c r="R39" s="230"/>
      <c r="S39" s="225"/>
    </row>
    <row r="40" spans="1:19" s="4" customFormat="1" x14ac:dyDescent="0.25">
      <c r="A40" s="38" t="s">
        <v>42</v>
      </c>
      <c r="B40" s="14" t="s">
        <v>3</v>
      </c>
      <c r="C40" s="36">
        <v>87</v>
      </c>
      <c r="D40" s="34">
        <v>0.1</v>
      </c>
      <c r="E40" s="35">
        <v>0.12</v>
      </c>
      <c r="F40" s="180">
        <v>0.1</v>
      </c>
      <c r="G40" s="183">
        <v>0.2</v>
      </c>
      <c r="H40" s="162">
        <v>0.3</v>
      </c>
      <c r="I40" s="186">
        <v>0.4</v>
      </c>
      <c r="J40" s="189">
        <v>0.5</v>
      </c>
      <c r="K40" s="168">
        <v>0.6</v>
      </c>
      <c r="L40" s="171">
        <v>0.7</v>
      </c>
      <c r="M40" s="174">
        <v>0.8</v>
      </c>
      <c r="N40" s="177">
        <v>0.9</v>
      </c>
      <c r="O40" s="154">
        <v>1</v>
      </c>
      <c r="P40" s="157">
        <f>(C40*D40*J40)+(C41*D41*J40)+(C42*D42*J40)</f>
        <v>4.3500000000000005</v>
      </c>
      <c r="Q40" s="165">
        <f>(C40*E40*J40)+(C41*E41*J40)+(C42*E42*J40)</f>
        <v>5.22</v>
      </c>
      <c r="R40" s="197">
        <f>(C40*D40*O40)+(C41*D41*O40)+(C42*D42*O40)</f>
        <v>8.7000000000000011</v>
      </c>
      <c r="S40" s="194">
        <f>(C40*E40*O40)+(C41*E41*O40)+(C42*E42*O40)</f>
        <v>10.44</v>
      </c>
    </row>
    <row r="41" spans="1:19" s="4" customFormat="1" x14ac:dyDescent="0.25">
      <c r="A41" s="39" t="s">
        <v>50</v>
      </c>
      <c r="B41" s="20" t="s">
        <v>4</v>
      </c>
      <c r="C41" s="26">
        <v>0</v>
      </c>
      <c r="D41" s="18">
        <v>0.04</v>
      </c>
      <c r="E41" s="17">
        <v>0.05</v>
      </c>
      <c r="F41" s="181"/>
      <c r="G41" s="184"/>
      <c r="H41" s="163"/>
      <c r="I41" s="187"/>
      <c r="J41" s="190"/>
      <c r="K41" s="169"/>
      <c r="L41" s="172"/>
      <c r="M41" s="175"/>
      <c r="N41" s="178"/>
      <c r="O41" s="155"/>
      <c r="P41" s="158"/>
      <c r="Q41" s="166"/>
      <c r="R41" s="198"/>
      <c r="S41" s="195"/>
    </row>
    <row r="42" spans="1:19" s="4" customFormat="1" ht="17.25" customHeight="1" thickBot="1" x14ac:dyDescent="0.3">
      <c r="A42" s="40"/>
      <c r="B42" s="21" t="s">
        <v>5</v>
      </c>
      <c r="C42" s="27">
        <v>0</v>
      </c>
      <c r="D42" s="25">
        <v>0.06</v>
      </c>
      <c r="E42" s="24">
        <v>7.0000000000000007E-2</v>
      </c>
      <c r="F42" s="182"/>
      <c r="G42" s="185"/>
      <c r="H42" s="164"/>
      <c r="I42" s="188"/>
      <c r="J42" s="191"/>
      <c r="K42" s="170"/>
      <c r="L42" s="173"/>
      <c r="M42" s="176"/>
      <c r="N42" s="179"/>
      <c r="O42" s="156"/>
      <c r="P42" s="159"/>
      <c r="Q42" s="167"/>
      <c r="R42" s="199"/>
      <c r="S42" s="196"/>
    </row>
    <row r="43" spans="1:19" s="4" customFormat="1" ht="7.5" customHeight="1" x14ac:dyDescent="0.25">
      <c r="A43" s="48"/>
      <c r="B43" s="49"/>
      <c r="C43" s="49"/>
      <c r="D43" s="49"/>
      <c r="E43" s="49"/>
      <c r="F43" s="97"/>
      <c r="G43" s="97"/>
      <c r="H43" s="97"/>
      <c r="I43" s="97"/>
      <c r="J43" s="98"/>
      <c r="K43" s="99"/>
      <c r="L43" s="99"/>
      <c r="M43" s="99"/>
      <c r="N43" s="99"/>
      <c r="O43" s="98"/>
      <c r="P43" s="224"/>
      <c r="Q43" s="223"/>
      <c r="R43" s="230"/>
      <c r="S43" s="225"/>
    </row>
    <row r="44" spans="1:19" s="4" customFormat="1" ht="17.25" customHeight="1" thickBot="1" x14ac:dyDescent="0.3">
      <c r="A44" s="160" t="s">
        <v>25</v>
      </c>
      <c r="B44" s="161"/>
      <c r="C44" s="49"/>
      <c r="D44" s="49"/>
      <c r="E44" s="49"/>
      <c r="F44" s="97"/>
      <c r="G44" s="97"/>
      <c r="H44" s="97"/>
      <c r="I44" s="97"/>
      <c r="J44" s="98"/>
      <c r="K44" s="99"/>
      <c r="L44" s="99"/>
      <c r="M44" s="99"/>
      <c r="N44" s="99"/>
      <c r="O44" s="98"/>
      <c r="P44" s="224"/>
      <c r="Q44" s="223"/>
      <c r="R44" s="230"/>
      <c r="S44" s="225"/>
    </row>
    <row r="45" spans="1:19" s="4" customFormat="1" ht="17.25" customHeight="1" x14ac:dyDescent="0.25">
      <c r="A45" s="38" t="s">
        <v>42</v>
      </c>
      <c r="B45" s="14" t="s">
        <v>3</v>
      </c>
      <c r="C45" s="36">
        <v>430</v>
      </c>
      <c r="D45" s="34">
        <v>0.1</v>
      </c>
      <c r="E45" s="35">
        <v>0.12</v>
      </c>
      <c r="F45" s="180">
        <v>0.1</v>
      </c>
      <c r="G45" s="183">
        <v>0.2</v>
      </c>
      <c r="H45" s="162">
        <v>0.3</v>
      </c>
      <c r="I45" s="186">
        <v>0.4</v>
      </c>
      <c r="J45" s="189">
        <v>0.5</v>
      </c>
      <c r="K45" s="168">
        <v>0.6</v>
      </c>
      <c r="L45" s="171">
        <v>0.7</v>
      </c>
      <c r="M45" s="174">
        <v>0.8</v>
      </c>
      <c r="N45" s="177">
        <v>0.9</v>
      </c>
      <c r="O45" s="154">
        <v>1</v>
      </c>
      <c r="P45" s="157">
        <f>(C45*D45*J45)+(C46*D46*J45)+(C47*D47*J45)</f>
        <v>21.5</v>
      </c>
      <c r="Q45" s="165">
        <f>(C45*E45*J45)+(C46*E46*J45)+(C47*E47*J45)</f>
        <v>25.8</v>
      </c>
      <c r="R45" s="197">
        <f>(C45*D45*O45)+(C46*D46*O45)+(C47*D47*O45)</f>
        <v>43</v>
      </c>
      <c r="S45" s="194">
        <f>(C45*E45*O45)+(C46*E46*O45)+(C47*E47*O45)</f>
        <v>51.6</v>
      </c>
    </row>
    <row r="46" spans="1:19" s="4" customFormat="1" ht="17.25" customHeight="1" x14ac:dyDescent="0.25">
      <c r="A46" s="39" t="s">
        <v>50</v>
      </c>
      <c r="B46" s="20" t="s">
        <v>4</v>
      </c>
      <c r="C46" s="26">
        <v>0</v>
      </c>
      <c r="D46" s="18">
        <v>0.04</v>
      </c>
      <c r="E46" s="17">
        <v>0.05</v>
      </c>
      <c r="F46" s="181"/>
      <c r="G46" s="184"/>
      <c r="H46" s="163"/>
      <c r="I46" s="187"/>
      <c r="J46" s="190"/>
      <c r="K46" s="169"/>
      <c r="L46" s="172"/>
      <c r="M46" s="175"/>
      <c r="N46" s="178"/>
      <c r="O46" s="155"/>
      <c r="P46" s="158"/>
      <c r="Q46" s="166"/>
      <c r="R46" s="198"/>
      <c r="S46" s="195"/>
    </row>
    <row r="47" spans="1:19" s="4" customFormat="1" ht="17.25" customHeight="1" thickBot="1" x14ac:dyDescent="0.3">
      <c r="A47" s="40"/>
      <c r="B47" s="21" t="s">
        <v>5</v>
      </c>
      <c r="C47" s="27">
        <v>0</v>
      </c>
      <c r="D47" s="25">
        <v>0.06</v>
      </c>
      <c r="E47" s="24">
        <v>7.0000000000000007E-2</v>
      </c>
      <c r="F47" s="182"/>
      <c r="G47" s="185"/>
      <c r="H47" s="164"/>
      <c r="I47" s="188"/>
      <c r="J47" s="191"/>
      <c r="K47" s="170"/>
      <c r="L47" s="173"/>
      <c r="M47" s="176"/>
      <c r="N47" s="179"/>
      <c r="O47" s="156"/>
      <c r="P47" s="159"/>
      <c r="Q47" s="167"/>
      <c r="R47" s="199"/>
      <c r="S47" s="196"/>
    </row>
    <row r="48" spans="1:19" s="4" customFormat="1" ht="6" customHeight="1" x14ac:dyDescent="0.25">
      <c r="A48" s="52"/>
      <c r="B48" s="53"/>
      <c r="C48" s="54"/>
      <c r="D48" s="54"/>
      <c r="E48" s="54"/>
      <c r="F48" s="100"/>
      <c r="G48" s="100"/>
      <c r="H48" s="100"/>
      <c r="I48" s="100"/>
      <c r="J48" s="101"/>
      <c r="K48" s="100"/>
      <c r="L48" s="100"/>
      <c r="M48" s="100"/>
      <c r="N48" s="100"/>
      <c r="O48" s="101"/>
      <c r="P48" s="224"/>
      <c r="Q48" s="223"/>
      <c r="R48" s="230"/>
      <c r="S48" s="225"/>
    </row>
    <row r="49" spans="1:19" s="4" customFormat="1" ht="17.25" customHeight="1" thickBot="1" x14ac:dyDescent="0.3">
      <c r="A49" s="160" t="s">
        <v>24</v>
      </c>
      <c r="B49" s="161"/>
      <c r="C49" s="49"/>
      <c r="D49" s="49"/>
      <c r="E49" s="49"/>
      <c r="F49" s="97"/>
      <c r="G49" s="97"/>
      <c r="H49" s="97"/>
      <c r="I49" s="97"/>
      <c r="J49" s="98"/>
      <c r="K49" s="99"/>
      <c r="L49" s="99"/>
      <c r="M49" s="99"/>
      <c r="N49" s="99"/>
      <c r="O49" s="98"/>
      <c r="P49" s="224"/>
      <c r="Q49" s="223"/>
      <c r="R49" s="230"/>
      <c r="S49" s="225"/>
    </row>
    <row r="50" spans="1:19" s="4" customFormat="1" ht="17.25" customHeight="1" x14ac:dyDescent="0.25">
      <c r="A50" s="38" t="s">
        <v>42</v>
      </c>
      <c r="B50" s="14" t="s">
        <v>3</v>
      </c>
      <c r="C50" s="37">
        <v>514</v>
      </c>
      <c r="D50" s="34">
        <v>0.1</v>
      </c>
      <c r="E50" s="35">
        <v>0.12</v>
      </c>
      <c r="F50" s="180">
        <v>0.1</v>
      </c>
      <c r="G50" s="183">
        <v>0.2</v>
      </c>
      <c r="H50" s="162">
        <v>0.3</v>
      </c>
      <c r="I50" s="186">
        <v>0.4</v>
      </c>
      <c r="J50" s="189">
        <v>0.5</v>
      </c>
      <c r="K50" s="168">
        <v>0.6</v>
      </c>
      <c r="L50" s="171">
        <v>0.7</v>
      </c>
      <c r="M50" s="174">
        <v>0.8</v>
      </c>
      <c r="N50" s="177">
        <v>0.9</v>
      </c>
      <c r="O50" s="154">
        <v>1</v>
      </c>
      <c r="P50" s="157">
        <f>(C50*D50*J50)+(C51*D51*J50)+(C52*D52*J50)</f>
        <v>28.94</v>
      </c>
      <c r="Q50" s="165">
        <f>(C50*E50*J50)+(C51*E51*J50)+(C52*E52*J50)</f>
        <v>34.619999999999997</v>
      </c>
      <c r="R50" s="197">
        <f>(C50*D50*O50)+(C51*D51*O50)+(C52*D52*O50)</f>
        <v>57.88</v>
      </c>
      <c r="S50" s="194">
        <f>(C50*E50*O50)+(C51*E51*O50)+(C52*E52*O50)</f>
        <v>69.239999999999995</v>
      </c>
    </row>
    <row r="51" spans="1:19" s="4" customFormat="1" ht="17.25" customHeight="1" x14ac:dyDescent="0.25">
      <c r="A51" s="39" t="s">
        <v>50</v>
      </c>
      <c r="B51" s="20" t="s">
        <v>4</v>
      </c>
      <c r="C51" s="16">
        <v>0</v>
      </c>
      <c r="D51" s="18">
        <v>0.04</v>
      </c>
      <c r="E51" s="17">
        <v>0.05</v>
      </c>
      <c r="F51" s="181"/>
      <c r="G51" s="184"/>
      <c r="H51" s="163"/>
      <c r="I51" s="187"/>
      <c r="J51" s="190"/>
      <c r="K51" s="169"/>
      <c r="L51" s="172"/>
      <c r="M51" s="175"/>
      <c r="N51" s="178"/>
      <c r="O51" s="155"/>
      <c r="P51" s="158"/>
      <c r="Q51" s="166"/>
      <c r="R51" s="198"/>
      <c r="S51" s="195"/>
    </row>
    <row r="52" spans="1:19" s="4" customFormat="1" ht="17.25" customHeight="1" thickBot="1" x14ac:dyDescent="0.3">
      <c r="A52" s="40"/>
      <c r="B52" s="21" t="s">
        <v>5</v>
      </c>
      <c r="C52" s="23">
        <v>108</v>
      </c>
      <c r="D52" s="25">
        <v>0.06</v>
      </c>
      <c r="E52" s="24">
        <v>7.0000000000000007E-2</v>
      </c>
      <c r="F52" s="182"/>
      <c r="G52" s="185"/>
      <c r="H52" s="164"/>
      <c r="I52" s="188"/>
      <c r="J52" s="191"/>
      <c r="K52" s="170"/>
      <c r="L52" s="173"/>
      <c r="M52" s="176"/>
      <c r="N52" s="179"/>
      <c r="O52" s="156"/>
      <c r="P52" s="159"/>
      <c r="Q52" s="167"/>
      <c r="R52" s="199"/>
      <c r="S52" s="196"/>
    </row>
    <row r="53" spans="1:19" ht="6" customHeight="1" x14ac:dyDescent="0.25">
      <c r="A53" s="48"/>
      <c r="B53" s="49"/>
      <c r="C53" s="49"/>
      <c r="D53" s="49"/>
      <c r="E53" s="49"/>
      <c r="F53" s="97"/>
      <c r="G53" s="97"/>
      <c r="H53" s="97"/>
      <c r="I53" s="97"/>
      <c r="J53" s="95"/>
      <c r="K53" s="97"/>
      <c r="L53" s="97"/>
      <c r="M53" s="97"/>
      <c r="N53" s="97"/>
      <c r="O53" s="95"/>
      <c r="P53" s="133"/>
      <c r="Q53" s="134"/>
      <c r="R53" s="135"/>
      <c r="S53" s="136"/>
    </row>
    <row r="54" spans="1:19" ht="12.75" customHeight="1" thickBot="1" x14ac:dyDescent="0.3">
      <c r="A54" s="50"/>
      <c r="B54" s="51"/>
      <c r="C54" s="51"/>
      <c r="D54" s="51"/>
      <c r="E54" s="51"/>
      <c r="F54" s="112"/>
      <c r="G54" s="112"/>
      <c r="H54" s="112"/>
      <c r="I54" s="112"/>
      <c r="J54" s="113"/>
      <c r="K54" s="112"/>
      <c r="L54" s="112"/>
      <c r="M54" s="112"/>
      <c r="N54" s="112"/>
      <c r="O54" s="114" t="s">
        <v>35</v>
      </c>
      <c r="P54" s="137">
        <f>SUM(P30:P52)</f>
        <v>105.91</v>
      </c>
      <c r="Q54" s="138">
        <f>SUM(Q30:Q52)</f>
        <v>126.01999999999998</v>
      </c>
      <c r="R54" s="139">
        <f>SUM(R30:R52)</f>
        <v>211.82</v>
      </c>
      <c r="S54" s="140">
        <f>SUM(S30:S52)</f>
        <v>252.03999999999996</v>
      </c>
    </row>
    <row r="55" spans="1:19" s="10" customFormat="1" ht="12.75" customHeight="1" thickTop="1" x14ac:dyDescent="0.25">
      <c r="A55" s="32"/>
      <c r="B55" s="32"/>
      <c r="C55" s="32"/>
      <c r="D55" s="32"/>
      <c r="E55" s="32"/>
      <c r="F55" s="107"/>
      <c r="G55" s="107"/>
      <c r="H55" s="107"/>
      <c r="I55" s="107"/>
      <c r="J55" s="115"/>
      <c r="K55" s="107"/>
      <c r="L55" s="107"/>
      <c r="M55" s="107"/>
      <c r="N55" s="107"/>
      <c r="O55" s="116"/>
      <c r="P55" s="141"/>
      <c r="Q55" s="141"/>
      <c r="R55" s="141"/>
      <c r="S55" s="141"/>
    </row>
    <row r="56" spans="1:19" ht="12" customHeight="1" thickBot="1" x14ac:dyDescent="0.3">
      <c r="A56" s="28"/>
      <c r="B56" s="29"/>
      <c r="C56" s="28"/>
      <c r="D56" s="28"/>
      <c r="E56" s="28"/>
      <c r="F56" s="117"/>
      <c r="G56" s="117"/>
      <c r="H56" s="117"/>
      <c r="I56" s="117"/>
      <c r="J56" s="118"/>
      <c r="K56" s="117"/>
      <c r="L56" s="117"/>
      <c r="M56" s="117"/>
      <c r="N56" s="117"/>
      <c r="O56" s="118"/>
      <c r="P56" s="130"/>
      <c r="Q56" s="130"/>
      <c r="R56" s="130"/>
      <c r="S56" s="130"/>
    </row>
    <row r="57" spans="1:19" ht="12" customHeight="1" thickTop="1" thickBot="1" x14ac:dyDescent="0.3">
      <c r="A57" s="207" t="s">
        <v>36</v>
      </c>
      <c r="B57" s="208"/>
      <c r="C57" s="55"/>
      <c r="D57" s="55"/>
      <c r="E57" s="55"/>
      <c r="F57" s="110"/>
      <c r="G57" s="110"/>
      <c r="H57" s="110"/>
      <c r="I57" s="110"/>
      <c r="J57" s="119"/>
      <c r="K57" s="120"/>
      <c r="L57" s="120"/>
      <c r="M57" s="120"/>
      <c r="N57" s="120"/>
      <c r="O57" s="119"/>
      <c r="P57" s="131"/>
      <c r="Q57" s="131"/>
      <c r="R57" s="131"/>
      <c r="S57" s="132"/>
    </row>
    <row r="58" spans="1:19" x14ac:dyDescent="0.25">
      <c r="A58" s="38" t="s">
        <v>43</v>
      </c>
      <c r="B58" s="14" t="s">
        <v>3</v>
      </c>
      <c r="C58" s="37">
        <v>250</v>
      </c>
      <c r="D58" s="34">
        <v>0.1</v>
      </c>
      <c r="E58" s="35">
        <v>0.12</v>
      </c>
      <c r="F58" s="200">
        <v>0.2</v>
      </c>
      <c r="G58" s="186">
        <v>0.4</v>
      </c>
      <c r="H58" s="168">
        <v>0.6</v>
      </c>
      <c r="I58" s="174">
        <v>0.8</v>
      </c>
      <c r="J58" s="212">
        <v>1</v>
      </c>
      <c r="K58" s="203">
        <v>1</v>
      </c>
      <c r="L58" s="203">
        <v>1</v>
      </c>
      <c r="M58" s="203">
        <v>1</v>
      </c>
      <c r="N58" s="203">
        <v>1</v>
      </c>
      <c r="O58" s="154">
        <v>1</v>
      </c>
      <c r="P58" s="157">
        <f>(C58*D58*J58)+(C59*D59*J58)+(C60*D60*J58)</f>
        <v>25</v>
      </c>
      <c r="Q58" s="231">
        <f>(C58*E58*J58)+(C59*E59*J58)+(C60*E60*J58)</f>
        <v>30</v>
      </c>
      <c r="R58" s="197">
        <f>(C58*D58*O58)+(C59*D59*O58)+(C60*D60*O58)</f>
        <v>25</v>
      </c>
      <c r="S58" s="194">
        <f>(C58*E58*O58)+(C59*E59*O58)+(C60*E60*O58)</f>
        <v>30</v>
      </c>
    </row>
    <row r="59" spans="1:19" x14ac:dyDescent="0.25">
      <c r="A59" s="39" t="s">
        <v>50</v>
      </c>
      <c r="B59" s="20" t="s">
        <v>4</v>
      </c>
      <c r="C59" s="16">
        <v>0</v>
      </c>
      <c r="D59" s="18">
        <v>0.04</v>
      </c>
      <c r="E59" s="17">
        <v>0.05</v>
      </c>
      <c r="F59" s="201"/>
      <c r="G59" s="187"/>
      <c r="H59" s="169"/>
      <c r="I59" s="175"/>
      <c r="J59" s="213"/>
      <c r="K59" s="204"/>
      <c r="L59" s="204"/>
      <c r="M59" s="204"/>
      <c r="N59" s="204"/>
      <c r="O59" s="155"/>
      <c r="P59" s="158"/>
      <c r="Q59" s="232"/>
      <c r="R59" s="198"/>
      <c r="S59" s="195"/>
    </row>
    <row r="60" spans="1:19" ht="15.75" thickBot="1" x14ac:dyDescent="0.3">
      <c r="A60" s="40"/>
      <c r="B60" s="21" t="s">
        <v>5</v>
      </c>
      <c r="C60" s="23">
        <v>0</v>
      </c>
      <c r="D60" s="25">
        <v>0.06</v>
      </c>
      <c r="E60" s="24">
        <v>7.0000000000000007E-2</v>
      </c>
      <c r="F60" s="202"/>
      <c r="G60" s="188"/>
      <c r="H60" s="170"/>
      <c r="I60" s="176"/>
      <c r="J60" s="214"/>
      <c r="K60" s="205"/>
      <c r="L60" s="205"/>
      <c r="M60" s="205"/>
      <c r="N60" s="205"/>
      <c r="O60" s="156"/>
      <c r="P60" s="159"/>
      <c r="Q60" s="233"/>
      <c r="R60" s="199"/>
      <c r="S60" s="196"/>
    </row>
    <row r="61" spans="1:19" s="10" customFormat="1" ht="6" customHeight="1" x14ac:dyDescent="0.25">
      <c r="A61" s="52"/>
      <c r="B61" s="53"/>
      <c r="C61" s="54"/>
      <c r="D61" s="54"/>
      <c r="E61" s="54"/>
      <c r="F61" s="100"/>
      <c r="G61" s="100"/>
      <c r="H61" s="100"/>
      <c r="I61" s="100"/>
      <c r="J61" s="101"/>
      <c r="K61" s="100"/>
      <c r="L61" s="100"/>
      <c r="M61" s="100"/>
      <c r="N61" s="100"/>
      <c r="O61" s="101"/>
      <c r="P61" s="224"/>
      <c r="Q61" s="223"/>
      <c r="R61" s="230"/>
      <c r="S61" s="225"/>
    </row>
    <row r="62" spans="1:19" s="10" customFormat="1" ht="16.5" thickBot="1" x14ac:dyDescent="0.3">
      <c r="A62" s="160" t="s">
        <v>37</v>
      </c>
      <c r="B62" s="161"/>
      <c r="C62" s="49"/>
      <c r="D62" s="49"/>
      <c r="E62" s="49"/>
      <c r="F62" s="97"/>
      <c r="G62" s="97"/>
      <c r="H62" s="97"/>
      <c r="I62" s="97"/>
      <c r="J62" s="98"/>
      <c r="K62" s="99"/>
      <c r="L62" s="99"/>
      <c r="M62" s="99"/>
      <c r="N62" s="99"/>
      <c r="O62" s="98"/>
      <c r="P62" s="224"/>
      <c r="Q62" s="223"/>
      <c r="R62" s="230"/>
      <c r="S62" s="225"/>
    </row>
    <row r="63" spans="1:19" s="10" customFormat="1" x14ac:dyDescent="0.25">
      <c r="A63" s="38" t="s">
        <v>43</v>
      </c>
      <c r="B63" s="14" t="s">
        <v>3</v>
      </c>
      <c r="C63" s="37">
        <v>77</v>
      </c>
      <c r="D63" s="34">
        <v>0.1</v>
      </c>
      <c r="E63" s="35">
        <v>0.12</v>
      </c>
      <c r="F63" s="200">
        <v>0.2</v>
      </c>
      <c r="G63" s="186">
        <v>0.4</v>
      </c>
      <c r="H63" s="168">
        <v>0.6</v>
      </c>
      <c r="I63" s="174">
        <v>0.8</v>
      </c>
      <c r="J63" s="212">
        <v>1</v>
      </c>
      <c r="K63" s="203">
        <v>1</v>
      </c>
      <c r="L63" s="203">
        <v>1</v>
      </c>
      <c r="M63" s="203">
        <v>1</v>
      </c>
      <c r="N63" s="203">
        <v>1</v>
      </c>
      <c r="O63" s="154">
        <v>1</v>
      </c>
      <c r="P63" s="157">
        <f>(C63*D63*J63)+(C64*D64*J63)+(C65*D65*J63)</f>
        <v>7.7</v>
      </c>
      <c r="Q63" s="231">
        <f>(C63*E63*J63)+(C64*E64*J63)+(C65*E65*J63)</f>
        <v>9.24</v>
      </c>
      <c r="R63" s="197">
        <f>(C63*D63*O63)+(C64*D64*O63)+(C65*D65*O63)</f>
        <v>7.7</v>
      </c>
      <c r="S63" s="194">
        <f>(C63*E63*O63)+(C64*E64*O63)+(C65*E65*O63)</f>
        <v>9.24</v>
      </c>
    </row>
    <row r="64" spans="1:19" s="10" customFormat="1" x14ac:dyDescent="0.25">
      <c r="A64" s="39" t="s">
        <v>50</v>
      </c>
      <c r="B64" s="20" t="s">
        <v>4</v>
      </c>
      <c r="C64" s="16">
        <v>0</v>
      </c>
      <c r="D64" s="18">
        <v>0.04</v>
      </c>
      <c r="E64" s="17">
        <v>0.05</v>
      </c>
      <c r="F64" s="201"/>
      <c r="G64" s="187"/>
      <c r="H64" s="169"/>
      <c r="I64" s="175"/>
      <c r="J64" s="213"/>
      <c r="K64" s="204"/>
      <c r="L64" s="204"/>
      <c r="M64" s="204"/>
      <c r="N64" s="204"/>
      <c r="O64" s="155"/>
      <c r="P64" s="158"/>
      <c r="Q64" s="232"/>
      <c r="R64" s="198"/>
      <c r="S64" s="195"/>
    </row>
    <row r="65" spans="1:19" s="10" customFormat="1" ht="15.75" thickBot="1" x14ac:dyDescent="0.3">
      <c r="A65" s="40"/>
      <c r="B65" s="21" t="s">
        <v>5</v>
      </c>
      <c r="C65" s="23">
        <v>0</v>
      </c>
      <c r="D65" s="25">
        <v>0.06</v>
      </c>
      <c r="E65" s="24">
        <v>7.0000000000000007E-2</v>
      </c>
      <c r="F65" s="202"/>
      <c r="G65" s="188"/>
      <c r="H65" s="170"/>
      <c r="I65" s="176"/>
      <c r="J65" s="214"/>
      <c r="K65" s="205"/>
      <c r="L65" s="205"/>
      <c r="M65" s="205"/>
      <c r="N65" s="205"/>
      <c r="O65" s="156"/>
      <c r="P65" s="159"/>
      <c r="Q65" s="233"/>
      <c r="R65" s="199"/>
      <c r="S65" s="196"/>
    </row>
    <row r="66" spans="1:19" s="10" customFormat="1" ht="6.75" customHeight="1" x14ac:dyDescent="0.25">
      <c r="A66" s="52"/>
      <c r="B66" s="53"/>
      <c r="C66" s="54"/>
      <c r="D66" s="54"/>
      <c r="E66" s="54"/>
      <c r="F66" s="100"/>
      <c r="G66" s="100"/>
      <c r="H66" s="100"/>
      <c r="I66" s="100"/>
      <c r="J66" s="101"/>
      <c r="K66" s="100"/>
      <c r="L66" s="100"/>
      <c r="M66" s="100"/>
      <c r="N66" s="100"/>
      <c r="O66" s="101"/>
      <c r="P66" s="224"/>
      <c r="Q66" s="223"/>
      <c r="R66" s="230"/>
      <c r="S66" s="225"/>
    </row>
    <row r="67" spans="1:19" s="10" customFormat="1" ht="16.5" thickBot="1" x14ac:dyDescent="0.3">
      <c r="A67" s="160" t="s">
        <v>38</v>
      </c>
      <c r="B67" s="161"/>
      <c r="C67" s="49"/>
      <c r="D67" s="49"/>
      <c r="E67" s="49"/>
      <c r="F67" s="97"/>
      <c r="G67" s="97"/>
      <c r="H67" s="97"/>
      <c r="I67" s="97"/>
      <c r="J67" s="98"/>
      <c r="K67" s="99"/>
      <c r="L67" s="99"/>
      <c r="M67" s="99"/>
      <c r="N67" s="99"/>
      <c r="O67" s="98"/>
      <c r="P67" s="224"/>
      <c r="Q67" s="223"/>
      <c r="R67" s="230"/>
      <c r="S67" s="225"/>
    </row>
    <row r="68" spans="1:19" s="10" customFormat="1" x14ac:dyDescent="0.25">
      <c r="A68" s="38" t="s">
        <v>43</v>
      </c>
      <c r="B68" s="14" t="s">
        <v>3</v>
      </c>
      <c r="C68" s="37">
        <v>0</v>
      </c>
      <c r="D68" s="34">
        <v>0.1</v>
      </c>
      <c r="E68" s="35">
        <v>0.12</v>
      </c>
      <c r="F68" s="180">
        <v>0.1</v>
      </c>
      <c r="G68" s="183">
        <v>0.2</v>
      </c>
      <c r="H68" s="162">
        <v>0.3</v>
      </c>
      <c r="I68" s="186">
        <v>0.4</v>
      </c>
      <c r="J68" s="189">
        <v>0.5</v>
      </c>
      <c r="K68" s="168">
        <v>0.6</v>
      </c>
      <c r="L68" s="171">
        <v>0.7</v>
      </c>
      <c r="M68" s="174">
        <v>0.8</v>
      </c>
      <c r="N68" s="177">
        <v>0.9</v>
      </c>
      <c r="O68" s="154">
        <v>1</v>
      </c>
      <c r="P68" s="157">
        <f>(C68*D68*J68)+(C69*D69*J68)+(C70*D70*J68)</f>
        <v>4.2</v>
      </c>
      <c r="Q68" s="231">
        <f>(C68*E68*J68)+(C69*E69*J68)+(C70*E70*J68)</f>
        <v>5.25</v>
      </c>
      <c r="R68" s="197">
        <f>(C68*D68*O68)+(C69*D69*O68)+(C70*D70*O68)</f>
        <v>8.4</v>
      </c>
      <c r="S68" s="194">
        <f>(C68*E68*O68)+(C69*E69*O68)+(C70*E70*O68)</f>
        <v>10.5</v>
      </c>
    </row>
    <row r="69" spans="1:19" s="10" customFormat="1" x14ac:dyDescent="0.25">
      <c r="A69" s="39" t="s">
        <v>50</v>
      </c>
      <c r="B69" s="20" t="s">
        <v>4</v>
      </c>
      <c r="C69" s="16">
        <v>210</v>
      </c>
      <c r="D69" s="18">
        <v>0.04</v>
      </c>
      <c r="E69" s="17">
        <v>0.05</v>
      </c>
      <c r="F69" s="181"/>
      <c r="G69" s="184"/>
      <c r="H69" s="163"/>
      <c r="I69" s="187"/>
      <c r="J69" s="190"/>
      <c r="K69" s="169"/>
      <c r="L69" s="172"/>
      <c r="M69" s="175"/>
      <c r="N69" s="178"/>
      <c r="O69" s="155"/>
      <c r="P69" s="158"/>
      <c r="Q69" s="232"/>
      <c r="R69" s="198"/>
      <c r="S69" s="195"/>
    </row>
    <row r="70" spans="1:19" ht="15.75" thickBot="1" x14ac:dyDescent="0.3">
      <c r="A70" s="40"/>
      <c r="B70" s="21" t="s">
        <v>5</v>
      </c>
      <c r="C70" s="23">
        <v>0</v>
      </c>
      <c r="D70" s="25">
        <v>0.06</v>
      </c>
      <c r="E70" s="24">
        <v>7.0000000000000007E-2</v>
      </c>
      <c r="F70" s="182"/>
      <c r="G70" s="185"/>
      <c r="H70" s="164"/>
      <c r="I70" s="188"/>
      <c r="J70" s="191"/>
      <c r="K70" s="170"/>
      <c r="L70" s="173"/>
      <c r="M70" s="176"/>
      <c r="N70" s="179"/>
      <c r="O70" s="156"/>
      <c r="P70" s="159"/>
      <c r="Q70" s="233"/>
      <c r="R70" s="199"/>
      <c r="S70" s="196"/>
    </row>
    <row r="71" spans="1:19" s="10" customFormat="1" ht="7.5" customHeight="1" x14ac:dyDescent="0.25">
      <c r="A71" s="52"/>
      <c r="B71" s="53"/>
      <c r="C71" s="54"/>
      <c r="D71" s="54"/>
      <c r="E71" s="54"/>
      <c r="F71" s="100"/>
      <c r="G71" s="100"/>
      <c r="H71" s="100"/>
      <c r="I71" s="100"/>
      <c r="J71" s="101"/>
      <c r="K71" s="100"/>
      <c r="L71" s="100"/>
      <c r="M71" s="100"/>
      <c r="N71" s="100"/>
      <c r="O71" s="101"/>
      <c r="P71" s="224"/>
      <c r="Q71" s="223"/>
      <c r="R71" s="230"/>
      <c r="S71" s="225"/>
    </row>
    <row r="72" spans="1:19" s="10" customFormat="1" ht="16.5" thickBot="1" x14ac:dyDescent="0.3">
      <c r="A72" s="160" t="s">
        <v>39</v>
      </c>
      <c r="B72" s="161"/>
      <c r="C72" s="49"/>
      <c r="D72" s="49"/>
      <c r="E72" s="49"/>
      <c r="F72" s="97"/>
      <c r="G72" s="97"/>
      <c r="H72" s="97"/>
      <c r="I72" s="97"/>
      <c r="J72" s="98"/>
      <c r="K72" s="99"/>
      <c r="L72" s="99"/>
      <c r="M72" s="99"/>
      <c r="N72" s="99"/>
      <c r="O72" s="98"/>
      <c r="P72" s="224"/>
      <c r="Q72" s="223"/>
      <c r="R72" s="230"/>
      <c r="S72" s="225"/>
    </row>
    <row r="73" spans="1:19" s="10" customFormat="1" x14ac:dyDescent="0.25">
      <c r="A73" s="38" t="s">
        <v>43</v>
      </c>
      <c r="B73" s="14" t="s">
        <v>3</v>
      </c>
      <c r="C73" s="37">
        <v>400</v>
      </c>
      <c r="D73" s="34">
        <v>0.1</v>
      </c>
      <c r="E73" s="35">
        <v>0.12</v>
      </c>
      <c r="F73" s="180">
        <v>0.05</v>
      </c>
      <c r="G73" s="183">
        <v>0.1</v>
      </c>
      <c r="H73" s="162">
        <v>0.15</v>
      </c>
      <c r="I73" s="186">
        <v>0.2</v>
      </c>
      <c r="J73" s="189">
        <v>0.25</v>
      </c>
      <c r="K73" s="168">
        <v>0.3</v>
      </c>
      <c r="L73" s="171">
        <v>0.35</v>
      </c>
      <c r="M73" s="174">
        <v>0.4</v>
      </c>
      <c r="N73" s="177">
        <v>0.45</v>
      </c>
      <c r="O73" s="154">
        <v>0.5</v>
      </c>
      <c r="P73" s="157">
        <f>(C73*D73*J73)+(C74*D74*J73)+(C75*D75*J73)</f>
        <v>10</v>
      </c>
      <c r="Q73" s="231">
        <f>(C73*E73*J73)+(C74*E74*J73)+(C75*E75*J73)</f>
        <v>12</v>
      </c>
      <c r="R73" s="197">
        <f>(C73*D73*O73)+(C74*D74*O73)+(C75*D75*O73)</f>
        <v>20</v>
      </c>
      <c r="S73" s="194">
        <f>(C73*E73*O73)+(C74*E74*O73)+(C75*E75*O73)</f>
        <v>24</v>
      </c>
    </row>
    <row r="74" spans="1:19" s="10" customFormat="1" x14ac:dyDescent="0.25">
      <c r="A74" s="39" t="s">
        <v>50</v>
      </c>
      <c r="B74" s="20" t="s">
        <v>4</v>
      </c>
      <c r="C74" s="16">
        <v>0</v>
      </c>
      <c r="D74" s="18">
        <v>0.04</v>
      </c>
      <c r="E74" s="17">
        <v>0.05</v>
      </c>
      <c r="F74" s="181"/>
      <c r="G74" s="184"/>
      <c r="H74" s="163"/>
      <c r="I74" s="187"/>
      <c r="J74" s="190"/>
      <c r="K74" s="169"/>
      <c r="L74" s="172"/>
      <c r="M74" s="175"/>
      <c r="N74" s="178"/>
      <c r="O74" s="155"/>
      <c r="P74" s="158"/>
      <c r="Q74" s="232"/>
      <c r="R74" s="198"/>
      <c r="S74" s="195"/>
    </row>
    <row r="75" spans="1:19" s="10" customFormat="1" ht="15.75" thickBot="1" x14ac:dyDescent="0.3">
      <c r="A75" s="40"/>
      <c r="B75" s="21" t="s">
        <v>5</v>
      </c>
      <c r="C75" s="23">
        <v>0</v>
      </c>
      <c r="D75" s="25">
        <v>0.06</v>
      </c>
      <c r="E75" s="24">
        <v>7.0000000000000007E-2</v>
      </c>
      <c r="F75" s="182"/>
      <c r="G75" s="185"/>
      <c r="H75" s="164"/>
      <c r="I75" s="188"/>
      <c r="J75" s="191"/>
      <c r="K75" s="170"/>
      <c r="L75" s="173"/>
      <c r="M75" s="176"/>
      <c r="N75" s="179"/>
      <c r="O75" s="156"/>
      <c r="P75" s="159"/>
      <c r="Q75" s="233"/>
      <c r="R75" s="199"/>
      <c r="S75" s="196"/>
    </row>
    <row r="76" spans="1:19" s="10" customFormat="1" ht="5.25" customHeight="1" x14ac:dyDescent="0.25">
      <c r="A76" s="52"/>
      <c r="B76" s="53"/>
      <c r="C76" s="54"/>
      <c r="D76" s="54"/>
      <c r="E76" s="54"/>
      <c r="F76" s="100"/>
      <c r="G76" s="100"/>
      <c r="H76" s="100"/>
      <c r="I76" s="100"/>
      <c r="J76" s="101"/>
      <c r="K76" s="100"/>
      <c r="L76" s="100"/>
      <c r="M76" s="100"/>
      <c r="N76" s="100"/>
      <c r="O76" s="101"/>
      <c r="P76" s="224"/>
      <c r="Q76" s="223"/>
      <c r="R76" s="230"/>
      <c r="S76" s="225"/>
    </row>
    <row r="77" spans="1:19" s="10" customFormat="1" ht="16.5" thickBot="1" x14ac:dyDescent="0.3">
      <c r="A77" s="160" t="s">
        <v>40</v>
      </c>
      <c r="B77" s="161"/>
      <c r="C77" s="49"/>
      <c r="D77" s="49"/>
      <c r="E77" s="49"/>
      <c r="F77" s="97"/>
      <c r="G77" s="97"/>
      <c r="H77" s="97"/>
      <c r="I77" s="97"/>
      <c r="J77" s="98"/>
      <c r="K77" s="99"/>
      <c r="L77" s="99"/>
      <c r="M77" s="99"/>
      <c r="N77" s="99"/>
      <c r="O77" s="98"/>
      <c r="P77" s="224"/>
      <c r="Q77" s="223"/>
      <c r="R77" s="230"/>
      <c r="S77" s="225"/>
    </row>
    <row r="78" spans="1:19" s="10" customFormat="1" x14ac:dyDescent="0.25">
      <c r="A78" s="38" t="s">
        <v>43</v>
      </c>
      <c r="B78" s="14" t="s">
        <v>3</v>
      </c>
      <c r="C78" s="37">
        <v>0</v>
      </c>
      <c r="D78" s="34">
        <v>0.1</v>
      </c>
      <c r="E78" s="35">
        <v>0.12</v>
      </c>
      <c r="F78" s="180">
        <v>0.1</v>
      </c>
      <c r="G78" s="183">
        <v>0.2</v>
      </c>
      <c r="H78" s="162">
        <v>0.3</v>
      </c>
      <c r="I78" s="186">
        <v>0.4</v>
      </c>
      <c r="J78" s="189">
        <v>0.5</v>
      </c>
      <c r="K78" s="168">
        <v>0.6</v>
      </c>
      <c r="L78" s="171">
        <v>0.7</v>
      </c>
      <c r="M78" s="174">
        <v>0.8</v>
      </c>
      <c r="N78" s="177">
        <v>0.9</v>
      </c>
      <c r="O78" s="154">
        <v>1</v>
      </c>
      <c r="P78" s="157">
        <f>(C78*D78*J78)+(C79*D79*J78)+(C80*D80*J78)</f>
        <v>6</v>
      </c>
      <c r="Q78" s="231">
        <f>(C78*E78*J78)+(C79*E79*J78)+(C80*E80*J78)</f>
        <v>7.5</v>
      </c>
      <c r="R78" s="197">
        <f>(C78*D78*O78)+(C79*D79*O78)+(C80*D80*O78)</f>
        <v>12</v>
      </c>
      <c r="S78" s="194">
        <f>(C78*E78*O78)+(C79*E79*O78)+(C80*E80*O78)</f>
        <v>15</v>
      </c>
    </row>
    <row r="79" spans="1:19" s="10" customFormat="1" x14ac:dyDescent="0.25">
      <c r="A79" s="39" t="s">
        <v>50</v>
      </c>
      <c r="B79" s="20" t="s">
        <v>4</v>
      </c>
      <c r="C79" s="16">
        <v>300</v>
      </c>
      <c r="D79" s="18">
        <v>0.04</v>
      </c>
      <c r="E79" s="17">
        <v>0.05</v>
      </c>
      <c r="F79" s="181"/>
      <c r="G79" s="184"/>
      <c r="H79" s="163"/>
      <c r="I79" s="187"/>
      <c r="J79" s="190"/>
      <c r="K79" s="169"/>
      <c r="L79" s="172"/>
      <c r="M79" s="175"/>
      <c r="N79" s="178"/>
      <c r="O79" s="155"/>
      <c r="P79" s="158"/>
      <c r="Q79" s="232"/>
      <c r="R79" s="198"/>
      <c r="S79" s="195"/>
    </row>
    <row r="80" spans="1:19" s="10" customFormat="1" ht="15.75" thickBot="1" x14ac:dyDescent="0.3">
      <c r="A80" s="40"/>
      <c r="B80" s="21" t="s">
        <v>5</v>
      </c>
      <c r="C80" s="23">
        <v>0</v>
      </c>
      <c r="D80" s="25">
        <v>0.06</v>
      </c>
      <c r="E80" s="24">
        <v>7.0000000000000007E-2</v>
      </c>
      <c r="F80" s="182"/>
      <c r="G80" s="185"/>
      <c r="H80" s="164"/>
      <c r="I80" s="188"/>
      <c r="J80" s="191"/>
      <c r="K80" s="170"/>
      <c r="L80" s="173"/>
      <c r="M80" s="176"/>
      <c r="N80" s="179"/>
      <c r="O80" s="156"/>
      <c r="P80" s="159"/>
      <c r="Q80" s="233"/>
      <c r="R80" s="199"/>
      <c r="S80" s="196"/>
    </row>
    <row r="81" spans="1:19" s="10" customFormat="1" ht="6" customHeight="1" x14ac:dyDescent="0.25">
      <c r="A81" s="52"/>
      <c r="B81" s="53"/>
      <c r="C81" s="54"/>
      <c r="D81" s="54"/>
      <c r="E81" s="54"/>
      <c r="F81" s="100"/>
      <c r="G81" s="100"/>
      <c r="H81" s="100"/>
      <c r="I81" s="100"/>
      <c r="J81" s="101"/>
      <c r="K81" s="100"/>
      <c r="L81" s="100"/>
      <c r="M81" s="100"/>
      <c r="N81" s="100"/>
      <c r="O81" s="101"/>
      <c r="P81" s="142"/>
      <c r="Q81" s="143"/>
      <c r="R81" s="144"/>
      <c r="S81" s="145"/>
    </row>
    <row r="82" spans="1:19" s="10" customFormat="1" ht="16.5" thickBot="1" x14ac:dyDescent="0.3">
      <c r="A82" s="67"/>
      <c r="B82" s="68"/>
      <c r="C82" s="69"/>
      <c r="D82" s="69"/>
      <c r="E82" s="69"/>
      <c r="F82" s="102"/>
      <c r="G82" s="102"/>
      <c r="H82" s="102"/>
      <c r="I82" s="102"/>
      <c r="J82" s="103"/>
      <c r="K82" s="102"/>
      <c r="L82" s="102"/>
      <c r="M82" s="102"/>
      <c r="N82" s="102"/>
      <c r="O82" s="104" t="s">
        <v>41</v>
      </c>
      <c r="P82" s="146">
        <f>SUM(P58:P80)</f>
        <v>52.900000000000006</v>
      </c>
      <c r="Q82" s="147">
        <f t="shared" ref="Q82:S82" si="0">SUM(Q58:Q80)</f>
        <v>63.99</v>
      </c>
      <c r="R82" s="148">
        <f t="shared" si="0"/>
        <v>73.099999999999994</v>
      </c>
      <c r="S82" s="149">
        <f t="shared" si="0"/>
        <v>88.740000000000009</v>
      </c>
    </row>
    <row r="83" spans="1:19" s="10" customFormat="1" ht="10.5" customHeight="1" thickTop="1" x14ac:dyDescent="0.25">
      <c r="B83" s="29"/>
      <c r="C83" s="28"/>
      <c r="D83" s="28"/>
      <c r="E83" s="28"/>
      <c r="F83" s="30"/>
      <c r="G83" s="30"/>
      <c r="H83" s="30"/>
      <c r="I83" s="30"/>
      <c r="J83" s="31"/>
      <c r="K83" s="30"/>
      <c r="L83" s="30"/>
      <c r="M83" s="30"/>
      <c r="N83" s="30"/>
      <c r="O83" s="31"/>
      <c r="P83" s="9"/>
      <c r="Q83" s="9"/>
      <c r="R83" s="9"/>
      <c r="S83" s="9"/>
    </row>
    <row r="84" spans="1:19" s="10" customFormat="1" ht="15.75" x14ac:dyDescent="0.25">
      <c r="A84" s="152" t="s">
        <v>52</v>
      </c>
      <c r="B84" s="29"/>
      <c r="C84" s="28"/>
      <c r="D84" s="28"/>
      <c r="E84" s="28"/>
      <c r="F84" s="30"/>
      <c r="G84" s="30"/>
      <c r="H84" s="30"/>
      <c r="I84" s="30"/>
      <c r="J84" s="31"/>
      <c r="K84" s="30"/>
      <c r="L84" s="30"/>
      <c r="M84" s="30"/>
      <c r="N84" s="30"/>
      <c r="O84" s="31"/>
      <c r="P84" s="9"/>
      <c r="Q84" s="9"/>
      <c r="R84" s="9"/>
      <c r="S84" s="9"/>
    </row>
    <row r="85" spans="1:19" ht="15.75" x14ac:dyDescent="0.25">
      <c r="A85" s="152" t="s">
        <v>53</v>
      </c>
    </row>
    <row r="86" spans="1:19" s="10" customFormat="1" ht="15.75" x14ac:dyDescent="0.25">
      <c r="A86" s="152" t="s">
        <v>54</v>
      </c>
      <c r="F86" s="12"/>
      <c r="G86" s="12"/>
      <c r="H86" s="12"/>
      <c r="I86" s="12"/>
      <c r="J86" s="13"/>
      <c r="K86" s="12"/>
      <c r="L86" s="12"/>
      <c r="M86" s="12"/>
      <c r="N86" s="12"/>
      <c r="O86" s="13"/>
      <c r="P86" s="8"/>
      <c r="Q86" s="8"/>
      <c r="R86" s="8"/>
      <c r="S86" s="8"/>
    </row>
    <row r="87" spans="1:19" s="10" customFormat="1" ht="6.75" customHeight="1" x14ac:dyDescent="0.25">
      <c r="A87" s="152"/>
      <c r="F87" s="12"/>
      <c r="G87" s="12"/>
      <c r="H87" s="12"/>
      <c r="I87" s="12"/>
      <c r="J87" s="13"/>
      <c r="K87" s="12"/>
      <c r="L87" s="12"/>
      <c r="M87" s="12"/>
      <c r="N87" s="12"/>
      <c r="O87" s="13"/>
      <c r="P87" s="8"/>
      <c r="Q87" s="8"/>
      <c r="R87" s="8"/>
      <c r="S87" s="8"/>
    </row>
    <row r="88" spans="1:19" s="10" customFormat="1" ht="15.75" x14ac:dyDescent="0.25">
      <c r="A88" s="47" t="s">
        <v>51</v>
      </c>
      <c r="F88" s="12"/>
      <c r="G88" s="12"/>
      <c r="H88" s="12"/>
      <c r="I88" s="12"/>
      <c r="J88" s="13"/>
      <c r="K88" s="12"/>
      <c r="L88" s="12"/>
      <c r="M88" s="12"/>
      <c r="N88" s="12"/>
      <c r="O88" s="13"/>
      <c r="P88" s="8"/>
      <c r="Q88" s="8"/>
      <c r="R88" s="8"/>
      <c r="S88" s="8"/>
    </row>
    <row r="89" spans="1:19" s="10" customFormat="1" ht="8.25" customHeight="1" x14ac:dyDescent="0.25">
      <c r="F89" s="12"/>
      <c r="G89" s="12"/>
      <c r="H89" s="12"/>
      <c r="I89" s="12"/>
      <c r="J89" s="13"/>
      <c r="K89" s="12"/>
      <c r="L89" s="12"/>
      <c r="M89" s="12"/>
      <c r="N89" s="12"/>
      <c r="O89" s="13"/>
      <c r="P89" s="8"/>
      <c r="Q89" s="8"/>
      <c r="R89" s="8"/>
      <c r="S89" s="8"/>
    </row>
    <row r="90" spans="1:19" x14ac:dyDescent="0.25">
      <c r="C90" s="45"/>
    </row>
    <row r="91" spans="1:19" x14ac:dyDescent="0.25">
      <c r="C91" s="153" t="s">
        <v>17</v>
      </c>
    </row>
    <row r="92" spans="1:19" x14ac:dyDescent="0.25">
      <c r="C92" s="46">
        <v>43749</v>
      </c>
    </row>
  </sheetData>
  <mergeCells count="257">
    <mergeCell ref="A1:S1"/>
    <mergeCell ref="S10:S11"/>
    <mergeCell ref="P78:P80"/>
    <mergeCell ref="Q78:Q80"/>
    <mergeCell ref="R78:R80"/>
    <mergeCell ref="S78:S80"/>
    <mergeCell ref="A2:S2"/>
    <mergeCell ref="K78:K80"/>
    <mergeCell ref="L78:L80"/>
    <mergeCell ref="M78:M80"/>
    <mergeCell ref="N78:N80"/>
    <mergeCell ref="O78:O80"/>
    <mergeCell ref="F78:F80"/>
    <mergeCell ref="G78:G80"/>
    <mergeCell ref="H78:H80"/>
    <mergeCell ref="I78:I80"/>
    <mergeCell ref="J78:J80"/>
    <mergeCell ref="P76:P77"/>
    <mergeCell ref="Q76:Q77"/>
    <mergeCell ref="R76:R77"/>
    <mergeCell ref="S76:S77"/>
    <mergeCell ref="A77:B77"/>
    <mergeCell ref="O73:O75"/>
    <mergeCell ref="P73:P75"/>
    <mergeCell ref="Q73:Q75"/>
    <mergeCell ref="R73:R75"/>
    <mergeCell ref="S73:S75"/>
    <mergeCell ref="J73:J75"/>
    <mergeCell ref="K73:K75"/>
    <mergeCell ref="L73:L75"/>
    <mergeCell ref="M73:M75"/>
    <mergeCell ref="N73:N75"/>
    <mergeCell ref="A72:B72"/>
    <mergeCell ref="F73:F75"/>
    <mergeCell ref="G73:G75"/>
    <mergeCell ref="H73:H75"/>
    <mergeCell ref="I73:I75"/>
    <mergeCell ref="P71:P72"/>
    <mergeCell ref="Q71:Q72"/>
    <mergeCell ref="R71:R72"/>
    <mergeCell ref="S71:S72"/>
    <mergeCell ref="K68:K70"/>
    <mergeCell ref="L68:L70"/>
    <mergeCell ref="M68:M70"/>
    <mergeCell ref="N68:N70"/>
    <mergeCell ref="O68:O70"/>
    <mergeCell ref="F68:F70"/>
    <mergeCell ref="G68:G70"/>
    <mergeCell ref="H68:H70"/>
    <mergeCell ref="I68:I70"/>
    <mergeCell ref="J68:J70"/>
    <mergeCell ref="P66:P67"/>
    <mergeCell ref="Q66:Q67"/>
    <mergeCell ref="R66:R67"/>
    <mergeCell ref="S66:S67"/>
    <mergeCell ref="P68:P70"/>
    <mergeCell ref="Q68:Q70"/>
    <mergeCell ref="R68:R70"/>
    <mergeCell ref="S68:S70"/>
    <mergeCell ref="A67:B67"/>
    <mergeCell ref="O63:O65"/>
    <mergeCell ref="P63:P65"/>
    <mergeCell ref="Q63:Q65"/>
    <mergeCell ref="R63:R65"/>
    <mergeCell ref="S63:S65"/>
    <mergeCell ref="J63:J65"/>
    <mergeCell ref="K63:K65"/>
    <mergeCell ref="L63:L65"/>
    <mergeCell ref="M63:M65"/>
    <mergeCell ref="N63:N65"/>
    <mergeCell ref="A62:B62"/>
    <mergeCell ref="F63:F65"/>
    <mergeCell ref="G63:G65"/>
    <mergeCell ref="H63:H65"/>
    <mergeCell ref="I63:I65"/>
    <mergeCell ref="P58:P60"/>
    <mergeCell ref="Q58:Q60"/>
    <mergeCell ref="R58:R60"/>
    <mergeCell ref="S58:S60"/>
    <mergeCell ref="P61:P62"/>
    <mergeCell ref="Q61:Q62"/>
    <mergeCell ref="R61:R62"/>
    <mergeCell ref="S61:S62"/>
    <mergeCell ref="K58:K60"/>
    <mergeCell ref="L58:L60"/>
    <mergeCell ref="M58:M60"/>
    <mergeCell ref="N58:N60"/>
    <mergeCell ref="O58:O60"/>
    <mergeCell ref="F58:F60"/>
    <mergeCell ref="G58:G60"/>
    <mergeCell ref="H58:H60"/>
    <mergeCell ref="I58:I60"/>
    <mergeCell ref="J58:J60"/>
    <mergeCell ref="A57:B57"/>
    <mergeCell ref="S48:S49"/>
    <mergeCell ref="A49:B49"/>
    <mergeCell ref="F50:F52"/>
    <mergeCell ref="G50:G52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Q50:Q52"/>
    <mergeCell ref="R50:R52"/>
    <mergeCell ref="S50:S52"/>
    <mergeCell ref="P48:P49"/>
    <mergeCell ref="Q48:Q49"/>
    <mergeCell ref="R48:R49"/>
    <mergeCell ref="S33:S34"/>
    <mergeCell ref="S15:S16"/>
    <mergeCell ref="S20:S21"/>
    <mergeCell ref="S38:S39"/>
    <mergeCell ref="S43:S44"/>
    <mergeCell ref="P43:P44"/>
    <mergeCell ref="P33:P34"/>
    <mergeCell ref="Q10:Q11"/>
    <mergeCell ref="Q43:Q44"/>
    <mergeCell ref="Q33:Q34"/>
    <mergeCell ref="R10:R11"/>
    <mergeCell ref="R15:R16"/>
    <mergeCell ref="R20:R21"/>
    <mergeCell ref="R38:R39"/>
    <mergeCell ref="R43:R44"/>
    <mergeCell ref="R33:R34"/>
    <mergeCell ref="S45:S47"/>
    <mergeCell ref="R45:R47"/>
    <mergeCell ref="K45:K47"/>
    <mergeCell ref="L45:L47"/>
    <mergeCell ref="M45:M47"/>
    <mergeCell ref="N45:N47"/>
    <mergeCell ref="R12:R14"/>
    <mergeCell ref="Q17:Q19"/>
    <mergeCell ref="P17:P19"/>
    <mergeCell ref="S17:S19"/>
    <mergeCell ref="R17:R19"/>
    <mergeCell ref="S12:S14"/>
    <mergeCell ref="N12:N14"/>
    <mergeCell ref="K17:K19"/>
    <mergeCell ref="L17:L19"/>
    <mergeCell ref="M17:M19"/>
    <mergeCell ref="N17:N19"/>
    <mergeCell ref="Q12:Q14"/>
    <mergeCell ref="P12:P14"/>
    <mergeCell ref="P15:P16"/>
    <mergeCell ref="P20:P21"/>
    <mergeCell ref="P38:P39"/>
    <mergeCell ref="Q15:Q16"/>
    <mergeCell ref="Q45:Q47"/>
    <mergeCell ref="S7:S9"/>
    <mergeCell ref="Q22:Q24"/>
    <mergeCell ref="P22:P24"/>
    <mergeCell ref="H7:H9"/>
    <mergeCell ref="G17:G19"/>
    <mergeCell ref="I17:I19"/>
    <mergeCell ref="H17:H19"/>
    <mergeCell ref="P10:P11"/>
    <mergeCell ref="Q20:Q21"/>
    <mergeCell ref="R40:R42"/>
    <mergeCell ref="J17:J19"/>
    <mergeCell ref="O17:O19"/>
    <mergeCell ref="J7:J9"/>
    <mergeCell ref="O7:O9"/>
    <mergeCell ref="J40:J42"/>
    <mergeCell ref="Q7:Q9"/>
    <mergeCell ref="Q40:Q42"/>
    <mergeCell ref="P7:P9"/>
    <mergeCell ref="P40:P42"/>
    <mergeCell ref="Q38:Q39"/>
    <mergeCell ref="A44:B44"/>
    <mergeCell ref="O30:O32"/>
    <mergeCell ref="F30:F32"/>
    <mergeCell ref="G30:G32"/>
    <mergeCell ref="I30:I32"/>
    <mergeCell ref="K30:K32"/>
    <mergeCell ref="L30:L32"/>
    <mergeCell ref="F40:F42"/>
    <mergeCell ref="I40:I42"/>
    <mergeCell ref="G40:G42"/>
    <mergeCell ref="K40:K42"/>
    <mergeCell ref="A39:B39"/>
    <mergeCell ref="A29:B29"/>
    <mergeCell ref="N7:N9"/>
    <mergeCell ref="N22:N24"/>
    <mergeCell ref="M22:M24"/>
    <mergeCell ref="O40:O42"/>
    <mergeCell ref="J22:J24"/>
    <mergeCell ref="O22:O24"/>
    <mergeCell ref="M12:M14"/>
    <mergeCell ref="S22:S24"/>
    <mergeCell ref="R22:R24"/>
    <mergeCell ref="L40:L42"/>
    <mergeCell ref="M40:M42"/>
    <mergeCell ref="N40:N42"/>
    <mergeCell ref="G12:G14"/>
    <mergeCell ref="I12:I14"/>
    <mergeCell ref="K12:K14"/>
    <mergeCell ref="L12:L14"/>
    <mergeCell ref="H12:H14"/>
    <mergeCell ref="F17:F19"/>
    <mergeCell ref="S35:S37"/>
    <mergeCell ref="R35:R37"/>
    <mergeCell ref="A11:B11"/>
    <mergeCell ref="R7:R9"/>
    <mergeCell ref="S40:S42"/>
    <mergeCell ref="R4:S4"/>
    <mergeCell ref="A16:B16"/>
    <mergeCell ref="P30:P32"/>
    <mergeCell ref="S30:S32"/>
    <mergeCell ref="R30:R32"/>
    <mergeCell ref="F22:F24"/>
    <mergeCell ref="G22:G24"/>
    <mergeCell ref="I22:I24"/>
    <mergeCell ref="K22:K24"/>
    <mergeCell ref="L22:L24"/>
    <mergeCell ref="F7:F9"/>
    <mergeCell ref="G7:G9"/>
    <mergeCell ref="I7:I9"/>
    <mergeCell ref="K7:K9"/>
    <mergeCell ref="L7:L9"/>
    <mergeCell ref="P4:Q4"/>
    <mergeCell ref="J12:J14"/>
    <mergeCell ref="O12:O14"/>
    <mergeCell ref="M30:M32"/>
    <mergeCell ref="N30:N32"/>
    <mergeCell ref="M7:M9"/>
    <mergeCell ref="Q30:Q32"/>
    <mergeCell ref="J30:J32"/>
    <mergeCell ref="F12:F14"/>
    <mergeCell ref="O45:O47"/>
    <mergeCell ref="P45:P47"/>
    <mergeCell ref="A21:B21"/>
    <mergeCell ref="H22:H24"/>
    <mergeCell ref="H40:H42"/>
    <mergeCell ref="H30:H32"/>
    <mergeCell ref="H45:H47"/>
    <mergeCell ref="H35:H37"/>
    <mergeCell ref="Q35:Q37"/>
    <mergeCell ref="P35:P37"/>
    <mergeCell ref="K35:K37"/>
    <mergeCell ref="L35:L37"/>
    <mergeCell ref="M35:M37"/>
    <mergeCell ref="N35:N37"/>
    <mergeCell ref="O35:O37"/>
    <mergeCell ref="A34:B34"/>
    <mergeCell ref="F35:F37"/>
    <mergeCell ref="G35:G37"/>
    <mergeCell ref="I35:I37"/>
    <mergeCell ref="J35:J37"/>
    <mergeCell ref="F45:F47"/>
    <mergeCell ref="G45:G47"/>
    <mergeCell ref="I45:I47"/>
    <mergeCell ref="J45:J47"/>
  </mergeCells>
  <pageMargins left="0.7" right="0.7" top="0.75" bottom="0.75" header="0.3" footer="0.3"/>
  <pageSetup paperSize="17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2018-03-10T00:31:47Z</dcterms:created>
  <dcterms:modified xsi:type="dcterms:W3CDTF">2019-10-11T22:01:05Z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